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rvfs06\etha\Dados disponíveis Internet\arquivos net2011\"/>
    </mc:Choice>
  </mc:AlternateContent>
  <bookViews>
    <workbookView xWindow="10440" yWindow="-105" windowWidth="9960" windowHeight="7935"/>
  </bookViews>
  <sheets>
    <sheet name="Geral" sheetId="1" r:id="rId1"/>
    <sheet name="RMSP" sheetId="2" r:id="rId2"/>
    <sheet name="RMC" sheetId="3" r:id="rId3"/>
    <sheet name="RMBS" sheetId="4" r:id="rId4"/>
    <sheet name="RMVP" sheetId="5" r:id="rId5"/>
    <sheet name="RMSO" sheetId="6" r:id="rId6"/>
    <sheet name="RMRP" sheetId="8" r:id="rId7"/>
    <sheet name="RMSJRP" sheetId="9" r:id="rId8"/>
    <sheet name="RMPI" sheetId="10" r:id="rId9"/>
    <sheet name="RMJU" sheetId="12" r:id="rId10"/>
    <sheet name="MM" sheetId="7" r:id="rId1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44" i="12" l="1"/>
  <c r="Q44" i="12"/>
  <c r="R45" i="12" s="1"/>
  <c r="P44" i="12"/>
  <c r="O44" i="12"/>
  <c r="N44" i="12"/>
  <c r="P45" i="12" s="1"/>
  <c r="M44" i="12"/>
  <c r="L44" i="12"/>
  <c r="K44" i="12"/>
  <c r="J44" i="12"/>
  <c r="I44" i="12"/>
  <c r="M45" i="12" s="1"/>
  <c r="H44" i="12"/>
  <c r="G44" i="12"/>
  <c r="F44" i="12"/>
  <c r="E44" i="12"/>
  <c r="G45" i="12" s="1"/>
  <c r="D44" i="12"/>
  <c r="C44" i="12"/>
  <c r="B44" i="12"/>
  <c r="D45" i="12" s="1"/>
  <c r="R44" i="10" l="1"/>
  <c r="Q44" i="10"/>
  <c r="P44" i="10"/>
  <c r="O44" i="10"/>
  <c r="N44" i="10"/>
  <c r="M44" i="10"/>
  <c r="L44" i="10"/>
  <c r="K44" i="10"/>
  <c r="J44" i="10"/>
  <c r="I44" i="10"/>
  <c r="H44" i="10"/>
  <c r="G44" i="10"/>
  <c r="F44" i="10"/>
  <c r="E44" i="10"/>
  <c r="D44" i="10"/>
  <c r="C44" i="10"/>
  <c r="B44" i="10"/>
  <c r="R44" i="9"/>
  <c r="Q44" i="9"/>
  <c r="P44" i="9"/>
  <c r="O44" i="9"/>
  <c r="N44" i="9"/>
  <c r="M44" i="9"/>
  <c r="L44" i="9"/>
  <c r="K44" i="9"/>
  <c r="J44" i="9"/>
  <c r="I44" i="9"/>
  <c r="H44" i="9"/>
  <c r="G44" i="9"/>
  <c r="F44" i="9"/>
  <c r="E44" i="9"/>
  <c r="D44" i="9"/>
  <c r="C44" i="9"/>
  <c r="B44" i="9"/>
  <c r="S44" i="10" l="1"/>
  <c r="S44" i="9"/>
  <c r="J43" i="7"/>
  <c r="J42" i="7"/>
  <c r="J41" i="7"/>
  <c r="J40" i="7"/>
  <c r="J39" i="7"/>
  <c r="J38" i="7"/>
  <c r="J37" i="7"/>
  <c r="J36" i="7"/>
  <c r="J35" i="7"/>
  <c r="J34" i="7"/>
  <c r="J33" i="7"/>
  <c r="J32" i="7"/>
  <c r="J31" i="7"/>
  <c r="J30" i="7"/>
  <c r="J29" i="7"/>
  <c r="J28" i="7"/>
  <c r="J27" i="7"/>
  <c r="J26" i="7"/>
  <c r="J25" i="7"/>
  <c r="J24" i="7"/>
  <c r="J23" i="7"/>
  <c r="J22" i="7"/>
  <c r="J21" i="7"/>
  <c r="J20" i="7"/>
  <c r="J19" i="7"/>
  <c r="J18" i="7"/>
  <c r="J17" i="7"/>
  <c r="J16" i="7"/>
  <c r="J15" i="7"/>
  <c r="J14" i="7"/>
  <c r="J13" i="7"/>
  <c r="J12" i="7"/>
  <c r="J11" i="7"/>
  <c r="J10" i="7"/>
  <c r="J9" i="7"/>
  <c r="J8" i="7"/>
  <c r="J7" i="7"/>
  <c r="J6" i="7"/>
  <c r="I6" i="7"/>
  <c r="J5" i="7"/>
  <c r="I5" i="7"/>
  <c r="J4" i="7"/>
  <c r="I4" i="7"/>
  <c r="J3" i="7"/>
  <c r="I3" i="7"/>
  <c r="J43" i="8"/>
  <c r="J42" i="8"/>
  <c r="J41" i="8"/>
  <c r="J40" i="8"/>
  <c r="J39" i="8"/>
  <c r="J38" i="8"/>
  <c r="J37" i="8"/>
  <c r="J36" i="8"/>
  <c r="J35" i="8"/>
  <c r="J34" i="8"/>
  <c r="J33" i="8"/>
  <c r="J32" i="8"/>
  <c r="J31" i="8"/>
  <c r="J30" i="8"/>
  <c r="J29" i="8"/>
  <c r="J28" i="8"/>
  <c r="J27" i="8"/>
  <c r="J26" i="8"/>
  <c r="J25" i="8"/>
  <c r="J24" i="8"/>
  <c r="J23" i="8"/>
  <c r="J22" i="8"/>
  <c r="J21" i="8"/>
  <c r="J20" i="8"/>
  <c r="J19" i="8"/>
  <c r="J18" i="8"/>
  <c r="J17" i="8"/>
  <c r="J16" i="8"/>
  <c r="J15" i="8"/>
  <c r="J14" i="8"/>
  <c r="J13" i="8"/>
  <c r="J12" i="8"/>
  <c r="J11" i="8"/>
  <c r="J10" i="8"/>
  <c r="J9" i="8"/>
  <c r="J8" i="8"/>
  <c r="J7" i="8"/>
  <c r="J6" i="8"/>
  <c r="I6" i="8"/>
  <c r="J5" i="8"/>
  <c r="I5" i="8"/>
  <c r="J4" i="8"/>
  <c r="I4" i="8"/>
  <c r="J3" i="8"/>
  <c r="I3" i="8"/>
  <c r="J43" i="6"/>
  <c r="J42" i="6"/>
  <c r="J41" i="6"/>
  <c r="J40" i="6"/>
  <c r="J39" i="6"/>
  <c r="J38" i="6"/>
  <c r="J37" i="6"/>
  <c r="J36" i="6"/>
  <c r="J35" i="6"/>
  <c r="J34" i="6"/>
  <c r="J33" i="6"/>
  <c r="J32" i="6"/>
  <c r="J31" i="6"/>
  <c r="J30" i="6"/>
  <c r="J29" i="6"/>
  <c r="J28" i="6"/>
  <c r="J27" i="6"/>
  <c r="J26" i="6"/>
  <c r="J25" i="6"/>
  <c r="J24" i="6"/>
  <c r="J23" i="6"/>
  <c r="J22" i="6"/>
  <c r="J21" i="6"/>
  <c r="J20" i="6"/>
  <c r="J19" i="6"/>
  <c r="J18" i="6"/>
  <c r="J17" i="6"/>
  <c r="J16" i="6"/>
  <c r="J15" i="6"/>
  <c r="J14" i="6"/>
  <c r="J13" i="6"/>
  <c r="J12" i="6"/>
  <c r="J11" i="6"/>
  <c r="J10" i="6"/>
  <c r="J9" i="6"/>
  <c r="J8" i="6"/>
  <c r="J7" i="6"/>
  <c r="J6" i="6"/>
  <c r="I6" i="6"/>
  <c r="J5" i="6"/>
  <c r="I5" i="6"/>
  <c r="J4" i="6"/>
  <c r="I4" i="6"/>
  <c r="J3" i="6"/>
  <c r="I3" i="6"/>
  <c r="J43" i="5"/>
  <c r="J42" i="5"/>
  <c r="J41" i="5"/>
  <c r="J40" i="5"/>
  <c r="J39" i="5"/>
  <c r="J38" i="5"/>
  <c r="J37" i="5"/>
  <c r="J36" i="5"/>
  <c r="J35" i="5"/>
  <c r="J34" i="5"/>
  <c r="J33" i="5"/>
  <c r="J32" i="5"/>
  <c r="J31" i="5"/>
  <c r="J30" i="5"/>
  <c r="J29" i="5"/>
  <c r="J28" i="5"/>
  <c r="J27" i="5"/>
  <c r="J26" i="5"/>
  <c r="J25" i="5"/>
  <c r="J24" i="5"/>
  <c r="J23" i="5"/>
  <c r="J22" i="5"/>
  <c r="J21" i="5"/>
  <c r="J20" i="5"/>
  <c r="J19" i="5"/>
  <c r="J18" i="5"/>
  <c r="J17" i="5"/>
  <c r="J16" i="5"/>
  <c r="J15" i="5"/>
  <c r="J14" i="5"/>
  <c r="J13" i="5"/>
  <c r="J12" i="5"/>
  <c r="J11" i="5"/>
  <c r="J10" i="5"/>
  <c r="J9" i="5"/>
  <c r="J8" i="5"/>
  <c r="J7" i="5"/>
  <c r="J6" i="5"/>
  <c r="I6" i="5"/>
  <c r="J5" i="5"/>
  <c r="I5" i="5"/>
  <c r="J4" i="5"/>
  <c r="I4" i="5"/>
  <c r="J3" i="5"/>
  <c r="I3" i="5"/>
  <c r="J43" i="4"/>
  <c r="J42" i="4"/>
  <c r="J41" i="4"/>
  <c r="J40" i="4"/>
  <c r="J39" i="4"/>
  <c r="J38" i="4"/>
  <c r="J37" i="4"/>
  <c r="J36" i="4"/>
  <c r="J35" i="4"/>
  <c r="J34" i="4"/>
  <c r="J33" i="4"/>
  <c r="J32" i="4"/>
  <c r="J31" i="4"/>
  <c r="J30" i="4"/>
  <c r="J29" i="4"/>
  <c r="J28" i="4"/>
  <c r="J27" i="4"/>
  <c r="J26" i="4"/>
  <c r="J25" i="4"/>
  <c r="J24" i="4"/>
  <c r="J23" i="4"/>
  <c r="J22" i="4"/>
  <c r="J21" i="4"/>
  <c r="J20" i="4"/>
  <c r="J19" i="4"/>
  <c r="J18" i="4"/>
  <c r="J17" i="4"/>
  <c r="J16" i="4"/>
  <c r="J15" i="4"/>
  <c r="J14" i="4"/>
  <c r="J13" i="4"/>
  <c r="J12" i="4"/>
  <c r="J11" i="4"/>
  <c r="J10" i="4"/>
  <c r="J9" i="4"/>
  <c r="J8" i="4"/>
  <c r="J7" i="4"/>
  <c r="J6" i="4"/>
  <c r="I6" i="4"/>
  <c r="J5" i="4"/>
  <c r="I5" i="4"/>
  <c r="J4" i="4"/>
  <c r="I4" i="4"/>
  <c r="J3" i="4"/>
  <c r="I3" i="4"/>
  <c r="J43" i="3"/>
  <c r="J42" i="3"/>
  <c r="J41" i="3"/>
  <c r="J40" i="3"/>
  <c r="J39" i="3"/>
  <c r="J38" i="3"/>
  <c r="J37" i="3"/>
  <c r="J36" i="3"/>
  <c r="J35" i="3"/>
  <c r="J34" i="3"/>
  <c r="J33" i="3"/>
  <c r="J32" i="3"/>
  <c r="J31" i="3"/>
  <c r="J30" i="3"/>
  <c r="J29" i="3"/>
  <c r="J28" i="3"/>
  <c r="J27" i="3"/>
  <c r="J26" i="3"/>
  <c r="J25" i="3"/>
  <c r="J24" i="3"/>
  <c r="J23" i="3"/>
  <c r="J22" i="3"/>
  <c r="J21" i="3"/>
  <c r="J20" i="3"/>
  <c r="J19" i="3"/>
  <c r="J18" i="3"/>
  <c r="J17" i="3"/>
  <c r="J16" i="3"/>
  <c r="J15" i="3"/>
  <c r="J14" i="3"/>
  <c r="J13" i="3"/>
  <c r="J12" i="3"/>
  <c r="J11" i="3"/>
  <c r="J10" i="3"/>
  <c r="J9" i="3"/>
  <c r="J8" i="3"/>
  <c r="J7" i="3"/>
  <c r="J6" i="3"/>
  <c r="I6" i="3"/>
  <c r="J5" i="3"/>
  <c r="I5" i="3"/>
  <c r="J4" i="3"/>
  <c r="I4" i="3"/>
  <c r="J3" i="3"/>
  <c r="I3" i="3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7" i="2"/>
  <c r="J6" i="2"/>
  <c r="I6" i="2"/>
  <c r="J5" i="2"/>
  <c r="I5" i="2"/>
  <c r="J4" i="2"/>
  <c r="I4" i="2"/>
  <c r="J3" i="2"/>
  <c r="I3" i="2"/>
  <c r="T44" i="8" l="1"/>
  <c r="S44" i="8"/>
  <c r="R44" i="8"/>
  <c r="Q44" i="8"/>
  <c r="P44" i="8"/>
  <c r="O44" i="8"/>
  <c r="N44" i="8"/>
  <c r="M44" i="8"/>
  <c r="L44" i="8"/>
  <c r="K44" i="8"/>
  <c r="H44" i="8"/>
  <c r="G44" i="8"/>
  <c r="F44" i="8"/>
  <c r="E44" i="8"/>
  <c r="D44" i="8"/>
  <c r="C44" i="8"/>
  <c r="B44" i="8"/>
  <c r="T44" i="6"/>
  <c r="S44" i="6"/>
  <c r="R44" i="6"/>
  <c r="Q44" i="6"/>
  <c r="P44" i="6"/>
  <c r="O44" i="6"/>
  <c r="N44" i="6"/>
  <c r="M44" i="6"/>
  <c r="L44" i="6"/>
  <c r="K44" i="6"/>
  <c r="H44" i="6"/>
  <c r="G44" i="6"/>
  <c r="F44" i="6"/>
  <c r="E44" i="6"/>
  <c r="D44" i="6"/>
  <c r="C44" i="6"/>
  <c r="B44" i="6"/>
  <c r="T44" i="5"/>
  <c r="S44" i="5"/>
  <c r="R44" i="5"/>
  <c r="Q44" i="5"/>
  <c r="P44" i="5"/>
  <c r="O44" i="5"/>
  <c r="N44" i="5"/>
  <c r="M44" i="5"/>
  <c r="L44" i="5"/>
  <c r="K44" i="5"/>
  <c r="H44" i="5"/>
  <c r="G44" i="5"/>
  <c r="F44" i="5"/>
  <c r="E44" i="5"/>
  <c r="D44" i="5"/>
  <c r="C44" i="5"/>
  <c r="B44" i="5"/>
  <c r="T44" i="4"/>
  <c r="S44" i="4"/>
  <c r="R44" i="4"/>
  <c r="Q44" i="4"/>
  <c r="P44" i="4"/>
  <c r="O44" i="4"/>
  <c r="N44" i="4"/>
  <c r="M44" i="4"/>
  <c r="L44" i="4"/>
  <c r="K44" i="4"/>
  <c r="H44" i="4"/>
  <c r="G44" i="4"/>
  <c r="F44" i="4"/>
  <c r="E44" i="4"/>
  <c r="D44" i="4"/>
  <c r="C44" i="4"/>
  <c r="B44" i="4"/>
  <c r="T44" i="3"/>
  <c r="S44" i="3"/>
  <c r="R44" i="3"/>
  <c r="Q44" i="3"/>
  <c r="P44" i="3"/>
  <c r="O44" i="3"/>
  <c r="N44" i="3"/>
  <c r="M44" i="3"/>
  <c r="L44" i="3"/>
  <c r="K44" i="3"/>
  <c r="H44" i="3"/>
  <c r="G44" i="3"/>
  <c r="F44" i="3"/>
  <c r="E44" i="3"/>
  <c r="D44" i="3"/>
  <c r="C44" i="3"/>
  <c r="B44" i="3"/>
  <c r="T44" i="2"/>
  <c r="S44" i="2"/>
  <c r="R44" i="2"/>
  <c r="Q44" i="2"/>
  <c r="P44" i="2"/>
  <c r="O44" i="2"/>
  <c r="N44" i="2"/>
  <c r="M44" i="2"/>
  <c r="L44" i="2"/>
  <c r="K44" i="2"/>
  <c r="H44" i="2"/>
  <c r="G44" i="2"/>
  <c r="F44" i="2"/>
  <c r="E44" i="2"/>
  <c r="D44" i="2"/>
  <c r="C44" i="2"/>
  <c r="B44" i="2"/>
  <c r="AR166" i="1"/>
  <c r="AR165" i="1"/>
  <c r="AR164" i="1"/>
  <c r="AR163" i="1"/>
  <c r="AR162" i="1"/>
  <c r="AR161" i="1"/>
  <c r="AR160" i="1"/>
  <c r="AR159" i="1"/>
  <c r="AR158" i="1"/>
  <c r="AR157" i="1"/>
  <c r="AR156" i="1"/>
  <c r="AR155" i="1"/>
  <c r="AR154" i="1"/>
  <c r="AR153" i="1"/>
  <c r="AR152" i="1"/>
  <c r="AR151" i="1"/>
  <c r="AR150" i="1"/>
  <c r="AR149" i="1"/>
  <c r="AR148" i="1"/>
  <c r="AR147" i="1"/>
  <c r="AR146" i="1"/>
  <c r="AR145" i="1"/>
  <c r="AR144" i="1"/>
  <c r="AR143" i="1"/>
  <c r="AR142" i="1"/>
  <c r="AR141" i="1"/>
  <c r="AR140" i="1"/>
  <c r="AR139" i="1"/>
  <c r="AR138" i="1"/>
  <c r="AR137" i="1"/>
  <c r="AR136" i="1"/>
  <c r="AR135" i="1"/>
  <c r="AR134" i="1"/>
  <c r="AR133" i="1"/>
  <c r="AR132" i="1"/>
  <c r="AR131" i="1"/>
  <c r="AR130" i="1"/>
  <c r="AR129" i="1"/>
  <c r="AR128" i="1"/>
  <c r="AR127" i="1"/>
  <c r="AR126" i="1"/>
  <c r="AR125" i="1"/>
  <c r="AR124" i="1"/>
  <c r="AR123" i="1"/>
  <c r="AR122" i="1"/>
  <c r="AR121" i="1"/>
  <c r="AR120" i="1"/>
  <c r="AR119" i="1"/>
  <c r="AR118" i="1"/>
  <c r="AR117" i="1"/>
  <c r="AR116" i="1"/>
  <c r="AR113" i="1"/>
  <c r="AR112" i="1"/>
  <c r="AR110" i="1"/>
  <c r="AR111" i="1"/>
  <c r="AR109" i="1"/>
  <c r="AR108" i="1"/>
  <c r="AR107" i="1"/>
  <c r="AR106" i="1"/>
  <c r="AR105" i="1"/>
  <c r="AR104" i="1"/>
  <c r="AR103" i="1"/>
  <c r="AR102" i="1"/>
  <c r="AR101" i="1"/>
  <c r="AR100" i="1"/>
  <c r="AR99" i="1"/>
  <c r="AR98" i="1"/>
  <c r="AR97" i="1"/>
  <c r="AR94" i="1"/>
  <c r="AR93" i="1"/>
  <c r="AR91" i="1"/>
  <c r="AR92" i="1"/>
  <c r="AR90" i="1"/>
  <c r="AR89" i="1"/>
  <c r="AR88" i="1"/>
  <c r="AR87" i="1"/>
  <c r="AR86" i="1"/>
  <c r="AR85" i="1"/>
  <c r="AR84" i="1"/>
  <c r="AR83" i="1"/>
  <c r="AR82" i="1"/>
  <c r="AR81" i="1"/>
  <c r="AR80" i="1"/>
  <c r="AR79" i="1"/>
  <c r="AR78" i="1"/>
  <c r="AR75" i="1"/>
  <c r="AR74" i="1"/>
  <c r="AR72" i="1"/>
  <c r="AR73" i="1"/>
  <c r="AR71" i="1"/>
  <c r="AR70" i="1"/>
  <c r="AR69" i="1"/>
  <c r="AR68" i="1"/>
  <c r="AR67" i="1"/>
  <c r="AR66" i="1"/>
  <c r="AR65" i="1"/>
  <c r="AR64" i="1"/>
  <c r="AR63" i="1"/>
  <c r="AR62" i="1"/>
  <c r="AR61" i="1"/>
  <c r="AR60" i="1"/>
  <c r="AR59" i="1"/>
  <c r="AR56" i="1"/>
  <c r="AR55" i="1"/>
  <c r="AR53" i="1"/>
  <c r="AR54" i="1"/>
  <c r="AR52" i="1"/>
  <c r="AR51" i="1"/>
  <c r="AR50" i="1"/>
  <c r="AR49" i="1"/>
  <c r="AR48" i="1"/>
  <c r="AR47" i="1"/>
  <c r="AR46" i="1"/>
  <c r="AR45" i="1"/>
  <c r="AR44" i="1"/>
  <c r="AR43" i="1"/>
  <c r="AR42" i="1"/>
  <c r="AR41" i="1"/>
  <c r="AR40" i="1"/>
  <c r="AR37" i="1"/>
  <c r="AR36" i="1"/>
  <c r="AR34" i="1"/>
  <c r="AR35" i="1"/>
  <c r="AR33" i="1"/>
  <c r="AR32" i="1"/>
  <c r="AR31" i="1"/>
  <c r="AR30" i="1"/>
  <c r="AR29" i="1"/>
  <c r="AR28" i="1"/>
  <c r="AR27" i="1"/>
  <c r="AR26" i="1"/>
  <c r="AR25" i="1"/>
  <c r="AR24" i="1"/>
  <c r="AR23" i="1"/>
  <c r="AR22" i="1"/>
  <c r="AR21" i="1"/>
  <c r="AR18" i="1"/>
  <c r="AR17" i="1"/>
  <c r="AR15" i="1"/>
  <c r="AR16" i="1"/>
  <c r="AR14" i="1"/>
  <c r="AR13" i="1"/>
  <c r="AR12" i="1"/>
  <c r="AR11" i="1"/>
  <c r="AR10" i="1"/>
  <c r="AR9" i="1"/>
  <c r="AR8" i="1"/>
  <c r="AR7" i="1"/>
  <c r="AR6" i="1"/>
  <c r="AR5" i="1"/>
  <c r="AR4" i="1"/>
  <c r="AR3" i="1"/>
  <c r="AR2" i="1"/>
  <c r="AS113" i="1" l="1"/>
  <c r="AS94" i="1"/>
  <c r="D169" i="1" l="1"/>
  <c r="E169" i="1"/>
  <c r="F169" i="1"/>
  <c r="G169" i="1"/>
  <c r="H169" i="1"/>
  <c r="I169" i="1"/>
  <c r="J169" i="1"/>
  <c r="K169" i="1"/>
  <c r="L169" i="1"/>
  <c r="M169" i="1"/>
  <c r="N169" i="1"/>
  <c r="O169" i="1"/>
  <c r="P169" i="1"/>
  <c r="Q169" i="1"/>
  <c r="R169" i="1"/>
  <c r="S169" i="1"/>
  <c r="T169" i="1"/>
  <c r="U169" i="1"/>
  <c r="V169" i="1"/>
  <c r="W169" i="1"/>
  <c r="X169" i="1"/>
  <c r="Y169" i="1"/>
  <c r="Z169" i="1"/>
  <c r="AA169" i="1"/>
  <c r="AB169" i="1"/>
  <c r="AC169" i="1"/>
  <c r="AD169" i="1"/>
  <c r="AE169" i="1"/>
  <c r="AF169" i="1"/>
  <c r="AG169" i="1"/>
  <c r="AH169" i="1"/>
  <c r="AI169" i="1"/>
  <c r="AJ169" i="1"/>
  <c r="AK169" i="1"/>
  <c r="AL169" i="1"/>
  <c r="AM169" i="1"/>
  <c r="AN169" i="1"/>
  <c r="AO169" i="1"/>
  <c r="AP169" i="1"/>
  <c r="AQ169" i="1"/>
  <c r="AR169" i="1"/>
  <c r="D170" i="1"/>
  <c r="E170" i="1"/>
  <c r="F170" i="1"/>
  <c r="G170" i="1"/>
  <c r="H170" i="1"/>
  <c r="I170" i="1"/>
  <c r="J170" i="1"/>
  <c r="K170" i="1"/>
  <c r="L170" i="1"/>
  <c r="M170" i="1"/>
  <c r="N170" i="1"/>
  <c r="O170" i="1"/>
  <c r="P170" i="1"/>
  <c r="Q170" i="1"/>
  <c r="R170" i="1"/>
  <c r="S170" i="1"/>
  <c r="T170" i="1"/>
  <c r="U170" i="1"/>
  <c r="V170" i="1"/>
  <c r="W170" i="1"/>
  <c r="X170" i="1"/>
  <c r="Y170" i="1"/>
  <c r="Z170" i="1"/>
  <c r="AA170" i="1"/>
  <c r="AB170" i="1"/>
  <c r="AC170" i="1"/>
  <c r="AD170" i="1"/>
  <c r="AE170" i="1"/>
  <c r="AF170" i="1"/>
  <c r="AG170" i="1"/>
  <c r="AH170" i="1"/>
  <c r="AI170" i="1"/>
  <c r="AJ170" i="1"/>
  <c r="AK170" i="1"/>
  <c r="AL170" i="1"/>
  <c r="AM170" i="1"/>
  <c r="AN170" i="1"/>
  <c r="AO170" i="1"/>
  <c r="AP170" i="1"/>
  <c r="AQ170" i="1"/>
  <c r="AR170" i="1"/>
  <c r="D171" i="1"/>
  <c r="E171" i="1"/>
  <c r="F171" i="1"/>
  <c r="G171" i="1"/>
  <c r="H171" i="1"/>
  <c r="I171" i="1"/>
  <c r="J171" i="1"/>
  <c r="K171" i="1"/>
  <c r="L171" i="1"/>
  <c r="M171" i="1"/>
  <c r="N171" i="1"/>
  <c r="O171" i="1"/>
  <c r="P171" i="1"/>
  <c r="Q171" i="1"/>
  <c r="R171" i="1"/>
  <c r="S171" i="1"/>
  <c r="T171" i="1"/>
  <c r="U171" i="1"/>
  <c r="V171" i="1"/>
  <c r="W171" i="1"/>
  <c r="X171" i="1"/>
  <c r="Y171" i="1"/>
  <c r="Z171" i="1"/>
  <c r="AA171" i="1"/>
  <c r="AB171" i="1"/>
  <c r="AC171" i="1"/>
  <c r="AD171" i="1"/>
  <c r="AE171" i="1"/>
  <c r="AF171" i="1"/>
  <c r="AG171" i="1"/>
  <c r="AH171" i="1"/>
  <c r="AI171" i="1"/>
  <c r="AJ171" i="1"/>
  <c r="AK171" i="1"/>
  <c r="AL171" i="1"/>
  <c r="AM171" i="1"/>
  <c r="AN171" i="1"/>
  <c r="AO171" i="1"/>
  <c r="AP171" i="1"/>
  <c r="AQ171" i="1"/>
  <c r="AR171" i="1"/>
  <c r="D172" i="1"/>
  <c r="E172" i="1"/>
  <c r="F172" i="1"/>
  <c r="G172" i="1"/>
  <c r="H172" i="1"/>
  <c r="I172" i="1"/>
  <c r="J172" i="1"/>
  <c r="K172" i="1"/>
  <c r="L172" i="1"/>
  <c r="M172" i="1"/>
  <c r="N172" i="1"/>
  <c r="O172" i="1"/>
  <c r="P172" i="1"/>
  <c r="Q172" i="1"/>
  <c r="R172" i="1"/>
  <c r="S172" i="1"/>
  <c r="T172" i="1"/>
  <c r="U172" i="1"/>
  <c r="V172" i="1"/>
  <c r="W172" i="1"/>
  <c r="X172" i="1"/>
  <c r="Y172" i="1"/>
  <c r="Z172" i="1"/>
  <c r="AA172" i="1"/>
  <c r="AB172" i="1"/>
  <c r="AC172" i="1"/>
  <c r="AD172" i="1"/>
  <c r="AE172" i="1"/>
  <c r="AF172" i="1"/>
  <c r="AG172" i="1"/>
  <c r="AH172" i="1"/>
  <c r="AI172" i="1"/>
  <c r="AJ172" i="1"/>
  <c r="AK172" i="1"/>
  <c r="AL172" i="1"/>
  <c r="AM172" i="1"/>
  <c r="AN172" i="1"/>
  <c r="AO172" i="1"/>
  <c r="AP172" i="1"/>
  <c r="AQ172" i="1"/>
  <c r="AR172" i="1"/>
  <c r="D173" i="1"/>
  <c r="E173" i="1"/>
  <c r="F173" i="1"/>
  <c r="G173" i="1"/>
  <c r="H173" i="1"/>
  <c r="I173" i="1"/>
  <c r="J173" i="1"/>
  <c r="K173" i="1"/>
  <c r="L173" i="1"/>
  <c r="M173" i="1"/>
  <c r="N173" i="1"/>
  <c r="O173" i="1"/>
  <c r="P173" i="1"/>
  <c r="Q173" i="1"/>
  <c r="R173" i="1"/>
  <c r="S173" i="1"/>
  <c r="T173" i="1"/>
  <c r="U173" i="1"/>
  <c r="V173" i="1"/>
  <c r="W173" i="1"/>
  <c r="X173" i="1"/>
  <c r="Y173" i="1"/>
  <c r="Z173" i="1"/>
  <c r="AA173" i="1"/>
  <c r="AB173" i="1"/>
  <c r="AC173" i="1"/>
  <c r="AD173" i="1"/>
  <c r="AE173" i="1"/>
  <c r="AF173" i="1"/>
  <c r="AG173" i="1"/>
  <c r="AH173" i="1"/>
  <c r="AI173" i="1"/>
  <c r="AJ173" i="1"/>
  <c r="AK173" i="1"/>
  <c r="AL173" i="1"/>
  <c r="AM173" i="1"/>
  <c r="AN173" i="1"/>
  <c r="AO173" i="1"/>
  <c r="AP173" i="1"/>
  <c r="AQ173" i="1"/>
  <c r="AR173" i="1"/>
  <c r="D174" i="1"/>
  <c r="E174" i="1"/>
  <c r="F174" i="1"/>
  <c r="G174" i="1"/>
  <c r="H174" i="1"/>
  <c r="I174" i="1"/>
  <c r="J174" i="1"/>
  <c r="K174" i="1"/>
  <c r="L174" i="1"/>
  <c r="M174" i="1"/>
  <c r="N174" i="1"/>
  <c r="O174" i="1"/>
  <c r="P174" i="1"/>
  <c r="Q174" i="1"/>
  <c r="R174" i="1"/>
  <c r="S174" i="1"/>
  <c r="T174" i="1"/>
  <c r="U174" i="1"/>
  <c r="V174" i="1"/>
  <c r="W174" i="1"/>
  <c r="X174" i="1"/>
  <c r="Y174" i="1"/>
  <c r="Z174" i="1"/>
  <c r="AA174" i="1"/>
  <c r="AB174" i="1"/>
  <c r="AC174" i="1"/>
  <c r="AD174" i="1"/>
  <c r="AE174" i="1"/>
  <c r="AF174" i="1"/>
  <c r="AG174" i="1"/>
  <c r="AH174" i="1"/>
  <c r="AI174" i="1"/>
  <c r="AJ174" i="1"/>
  <c r="AK174" i="1"/>
  <c r="AL174" i="1"/>
  <c r="AM174" i="1"/>
  <c r="AN174" i="1"/>
  <c r="AO174" i="1"/>
  <c r="AP174" i="1"/>
  <c r="AQ174" i="1"/>
  <c r="AR174" i="1"/>
  <c r="D175" i="1"/>
  <c r="E175" i="1"/>
  <c r="F175" i="1"/>
  <c r="G175" i="1"/>
  <c r="H175" i="1"/>
  <c r="I175" i="1"/>
  <c r="J175" i="1"/>
  <c r="K175" i="1"/>
  <c r="L175" i="1"/>
  <c r="M175" i="1"/>
  <c r="N175" i="1"/>
  <c r="O175" i="1"/>
  <c r="P175" i="1"/>
  <c r="Q175" i="1"/>
  <c r="R175" i="1"/>
  <c r="S175" i="1"/>
  <c r="T175" i="1"/>
  <c r="U175" i="1"/>
  <c r="V175" i="1"/>
  <c r="W175" i="1"/>
  <c r="X175" i="1"/>
  <c r="Y175" i="1"/>
  <c r="Z175" i="1"/>
  <c r="AA175" i="1"/>
  <c r="AB175" i="1"/>
  <c r="AC175" i="1"/>
  <c r="AD175" i="1"/>
  <c r="AE175" i="1"/>
  <c r="AF175" i="1"/>
  <c r="AG175" i="1"/>
  <c r="AH175" i="1"/>
  <c r="AI175" i="1"/>
  <c r="AJ175" i="1"/>
  <c r="AK175" i="1"/>
  <c r="AL175" i="1"/>
  <c r="AM175" i="1"/>
  <c r="AN175" i="1"/>
  <c r="AO175" i="1"/>
  <c r="AP175" i="1"/>
  <c r="AQ175" i="1"/>
  <c r="AR175" i="1"/>
  <c r="D176" i="1"/>
  <c r="E176" i="1"/>
  <c r="F176" i="1"/>
  <c r="G176" i="1"/>
  <c r="H176" i="1"/>
  <c r="I176" i="1"/>
  <c r="J176" i="1"/>
  <c r="K176" i="1"/>
  <c r="L176" i="1"/>
  <c r="M176" i="1"/>
  <c r="N176" i="1"/>
  <c r="O176" i="1"/>
  <c r="P176" i="1"/>
  <c r="Q176" i="1"/>
  <c r="R176" i="1"/>
  <c r="S176" i="1"/>
  <c r="T176" i="1"/>
  <c r="U176" i="1"/>
  <c r="V176" i="1"/>
  <c r="W176" i="1"/>
  <c r="X176" i="1"/>
  <c r="Y176" i="1"/>
  <c r="Z176" i="1"/>
  <c r="AA176" i="1"/>
  <c r="AB176" i="1"/>
  <c r="AC176" i="1"/>
  <c r="AD176" i="1"/>
  <c r="AE176" i="1"/>
  <c r="AF176" i="1"/>
  <c r="AG176" i="1"/>
  <c r="AH176" i="1"/>
  <c r="AI176" i="1"/>
  <c r="AJ176" i="1"/>
  <c r="AK176" i="1"/>
  <c r="AL176" i="1"/>
  <c r="AM176" i="1"/>
  <c r="AN176" i="1"/>
  <c r="AO176" i="1"/>
  <c r="AP176" i="1"/>
  <c r="AQ176" i="1"/>
  <c r="AR176" i="1"/>
  <c r="D177" i="1"/>
  <c r="E177" i="1"/>
  <c r="F177" i="1"/>
  <c r="G177" i="1"/>
  <c r="H177" i="1"/>
  <c r="I177" i="1"/>
  <c r="J177" i="1"/>
  <c r="K177" i="1"/>
  <c r="L177" i="1"/>
  <c r="M177" i="1"/>
  <c r="N177" i="1"/>
  <c r="O177" i="1"/>
  <c r="P177" i="1"/>
  <c r="Q177" i="1"/>
  <c r="R177" i="1"/>
  <c r="S177" i="1"/>
  <c r="T177" i="1"/>
  <c r="U177" i="1"/>
  <c r="V177" i="1"/>
  <c r="W177" i="1"/>
  <c r="X177" i="1"/>
  <c r="Y177" i="1"/>
  <c r="Z177" i="1"/>
  <c r="AA177" i="1"/>
  <c r="AB177" i="1"/>
  <c r="AC177" i="1"/>
  <c r="AD177" i="1"/>
  <c r="AE177" i="1"/>
  <c r="AF177" i="1"/>
  <c r="AG177" i="1"/>
  <c r="AH177" i="1"/>
  <c r="AI177" i="1"/>
  <c r="AJ177" i="1"/>
  <c r="AK177" i="1"/>
  <c r="AL177" i="1"/>
  <c r="AM177" i="1"/>
  <c r="AN177" i="1"/>
  <c r="AO177" i="1"/>
  <c r="AP177" i="1"/>
  <c r="AQ177" i="1"/>
  <c r="AR177" i="1"/>
  <c r="D178" i="1"/>
  <c r="E178" i="1"/>
  <c r="F178" i="1"/>
  <c r="G178" i="1"/>
  <c r="H178" i="1"/>
  <c r="I178" i="1"/>
  <c r="J178" i="1"/>
  <c r="K178" i="1"/>
  <c r="L178" i="1"/>
  <c r="M178" i="1"/>
  <c r="N178" i="1"/>
  <c r="O178" i="1"/>
  <c r="P178" i="1"/>
  <c r="Q178" i="1"/>
  <c r="R178" i="1"/>
  <c r="S178" i="1"/>
  <c r="T178" i="1"/>
  <c r="U178" i="1"/>
  <c r="V178" i="1"/>
  <c r="W178" i="1"/>
  <c r="X178" i="1"/>
  <c r="Y178" i="1"/>
  <c r="Z178" i="1"/>
  <c r="AA178" i="1"/>
  <c r="AB178" i="1"/>
  <c r="AC178" i="1"/>
  <c r="AD178" i="1"/>
  <c r="AE178" i="1"/>
  <c r="AF178" i="1"/>
  <c r="AG178" i="1"/>
  <c r="AH178" i="1"/>
  <c r="AI178" i="1"/>
  <c r="AJ178" i="1"/>
  <c r="AK178" i="1"/>
  <c r="AL178" i="1"/>
  <c r="AM178" i="1"/>
  <c r="AN178" i="1"/>
  <c r="AO178" i="1"/>
  <c r="AP178" i="1"/>
  <c r="AQ178" i="1"/>
  <c r="AR178" i="1"/>
  <c r="D179" i="1"/>
  <c r="E179" i="1"/>
  <c r="F179" i="1"/>
  <c r="G179" i="1"/>
  <c r="H179" i="1"/>
  <c r="I179" i="1"/>
  <c r="J179" i="1"/>
  <c r="K179" i="1"/>
  <c r="L179" i="1"/>
  <c r="M179" i="1"/>
  <c r="N179" i="1"/>
  <c r="O179" i="1"/>
  <c r="P179" i="1"/>
  <c r="Q179" i="1"/>
  <c r="R179" i="1"/>
  <c r="S179" i="1"/>
  <c r="T179" i="1"/>
  <c r="U179" i="1"/>
  <c r="V179" i="1"/>
  <c r="W179" i="1"/>
  <c r="X179" i="1"/>
  <c r="Y179" i="1"/>
  <c r="Z179" i="1"/>
  <c r="AA179" i="1"/>
  <c r="AB179" i="1"/>
  <c r="AC179" i="1"/>
  <c r="AD179" i="1"/>
  <c r="AE179" i="1"/>
  <c r="AF179" i="1"/>
  <c r="AG179" i="1"/>
  <c r="AH179" i="1"/>
  <c r="AI179" i="1"/>
  <c r="AJ179" i="1"/>
  <c r="AK179" i="1"/>
  <c r="AL179" i="1"/>
  <c r="AM179" i="1"/>
  <c r="AN179" i="1"/>
  <c r="AO179" i="1"/>
  <c r="AP179" i="1"/>
  <c r="AQ179" i="1"/>
  <c r="AR179" i="1"/>
  <c r="D180" i="1"/>
  <c r="E180" i="1"/>
  <c r="F180" i="1"/>
  <c r="G180" i="1"/>
  <c r="H180" i="1"/>
  <c r="I180" i="1"/>
  <c r="J180" i="1"/>
  <c r="K180" i="1"/>
  <c r="L180" i="1"/>
  <c r="M180" i="1"/>
  <c r="N180" i="1"/>
  <c r="O180" i="1"/>
  <c r="P180" i="1"/>
  <c r="Q180" i="1"/>
  <c r="R180" i="1"/>
  <c r="S180" i="1"/>
  <c r="T180" i="1"/>
  <c r="U180" i="1"/>
  <c r="V180" i="1"/>
  <c r="W180" i="1"/>
  <c r="X180" i="1"/>
  <c r="Y180" i="1"/>
  <c r="Z180" i="1"/>
  <c r="AA180" i="1"/>
  <c r="AB180" i="1"/>
  <c r="AC180" i="1"/>
  <c r="AD180" i="1"/>
  <c r="AE180" i="1"/>
  <c r="AF180" i="1"/>
  <c r="AG180" i="1"/>
  <c r="AH180" i="1"/>
  <c r="AI180" i="1"/>
  <c r="AJ180" i="1"/>
  <c r="AK180" i="1"/>
  <c r="AL180" i="1"/>
  <c r="AM180" i="1"/>
  <c r="AN180" i="1"/>
  <c r="AO180" i="1"/>
  <c r="AP180" i="1"/>
  <c r="AQ180" i="1"/>
  <c r="AR180" i="1"/>
  <c r="D181" i="1"/>
  <c r="E181" i="1"/>
  <c r="F181" i="1"/>
  <c r="G181" i="1"/>
  <c r="H181" i="1"/>
  <c r="I181" i="1"/>
  <c r="J181" i="1"/>
  <c r="K181" i="1"/>
  <c r="L181" i="1"/>
  <c r="M181" i="1"/>
  <c r="N181" i="1"/>
  <c r="O181" i="1"/>
  <c r="P181" i="1"/>
  <c r="Q181" i="1"/>
  <c r="R181" i="1"/>
  <c r="S181" i="1"/>
  <c r="T181" i="1"/>
  <c r="U181" i="1"/>
  <c r="V181" i="1"/>
  <c r="W181" i="1"/>
  <c r="X181" i="1"/>
  <c r="Y181" i="1"/>
  <c r="Z181" i="1"/>
  <c r="AA181" i="1"/>
  <c r="AB181" i="1"/>
  <c r="AC181" i="1"/>
  <c r="AD181" i="1"/>
  <c r="AE181" i="1"/>
  <c r="AF181" i="1"/>
  <c r="AG181" i="1"/>
  <c r="AH181" i="1"/>
  <c r="AI181" i="1"/>
  <c r="AJ181" i="1"/>
  <c r="AK181" i="1"/>
  <c r="AL181" i="1"/>
  <c r="AM181" i="1"/>
  <c r="AN181" i="1"/>
  <c r="AO181" i="1"/>
  <c r="AP181" i="1"/>
  <c r="AQ181" i="1"/>
  <c r="AR181" i="1"/>
  <c r="D183" i="1"/>
  <c r="E183" i="1"/>
  <c r="F183" i="1"/>
  <c r="G183" i="1"/>
  <c r="H183" i="1"/>
  <c r="I183" i="1"/>
  <c r="J183" i="1"/>
  <c r="K183" i="1"/>
  <c r="L183" i="1"/>
  <c r="M183" i="1"/>
  <c r="N183" i="1"/>
  <c r="O183" i="1"/>
  <c r="P183" i="1"/>
  <c r="Q183" i="1"/>
  <c r="R183" i="1"/>
  <c r="S183" i="1"/>
  <c r="T183" i="1"/>
  <c r="U183" i="1"/>
  <c r="V183" i="1"/>
  <c r="W183" i="1"/>
  <c r="X183" i="1"/>
  <c r="Y183" i="1"/>
  <c r="Z183" i="1"/>
  <c r="AA183" i="1"/>
  <c r="AB183" i="1"/>
  <c r="AC183" i="1"/>
  <c r="AD183" i="1"/>
  <c r="AE183" i="1"/>
  <c r="AF183" i="1"/>
  <c r="AG183" i="1"/>
  <c r="AH183" i="1"/>
  <c r="AI183" i="1"/>
  <c r="AJ183" i="1"/>
  <c r="AK183" i="1"/>
  <c r="AL183" i="1"/>
  <c r="AM183" i="1"/>
  <c r="AN183" i="1"/>
  <c r="AO183" i="1"/>
  <c r="AP183" i="1"/>
  <c r="AQ183" i="1"/>
  <c r="AR183" i="1"/>
  <c r="D182" i="1"/>
  <c r="E182" i="1"/>
  <c r="F182" i="1"/>
  <c r="G182" i="1"/>
  <c r="H182" i="1"/>
  <c r="I182" i="1"/>
  <c r="J182" i="1"/>
  <c r="K182" i="1"/>
  <c r="L182" i="1"/>
  <c r="M182" i="1"/>
  <c r="N182" i="1"/>
  <c r="O182" i="1"/>
  <c r="P182" i="1"/>
  <c r="Q182" i="1"/>
  <c r="R182" i="1"/>
  <c r="S182" i="1"/>
  <c r="T182" i="1"/>
  <c r="U182" i="1"/>
  <c r="V182" i="1"/>
  <c r="W182" i="1"/>
  <c r="X182" i="1"/>
  <c r="Y182" i="1"/>
  <c r="Z182" i="1"/>
  <c r="AA182" i="1"/>
  <c r="AB182" i="1"/>
  <c r="AC182" i="1"/>
  <c r="AD182" i="1"/>
  <c r="AE182" i="1"/>
  <c r="AF182" i="1"/>
  <c r="AG182" i="1"/>
  <c r="AH182" i="1"/>
  <c r="AI182" i="1"/>
  <c r="AJ182" i="1"/>
  <c r="AK182" i="1"/>
  <c r="AL182" i="1"/>
  <c r="AM182" i="1"/>
  <c r="AN182" i="1"/>
  <c r="AO182" i="1"/>
  <c r="AP182" i="1"/>
  <c r="AQ182" i="1"/>
  <c r="AR182" i="1"/>
  <c r="D184" i="1"/>
  <c r="E184" i="1"/>
  <c r="F184" i="1"/>
  <c r="G184" i="1"/>
  <c r="H184" i="1"/>
  <c r="I184" i="1"/>
  <c r="J184" i="1"/>
  <c r="K184" i="1"/>
  <c r="L184" i="1"/>
  <c r="M184" i="1"/>
  <c r="N184" i="1"/>
  <c r="O184" i="1"/>
  <c r="P184" i="1"/>
  <c r="Q184" i="1"/>
  <c r="R184" i="1"/>
  <c r="S184" i="1"/>
  <c r="T184" i="1"/>
  <c r="U184" i="1"/>
  <c r="V184" i="1"/>
  <c r="W184" i="1"/>
  <c r="X184" i="1"/>
  <c r="Y184" i="1"/>
  <c r="Z184" i="1"/>
  <c r="AA184" i="1"/>
  <c r="AB184" i="1"/>
  <c r="AC184" i="1"/>
  <c r="AD184" i="1"/>
  <c r="AE184" i="1"/>
  <c r="AF184" i="1"/>
  <c r="AG184" i="1"/>
  <c r="AH184" i="1"/>
  <c r="AI184" i="1"/>
  <c r="AJ184" i="1"/>
  <c r="AK184" i="1"/>
  <c r="AL184" i="1"/>
  <c r="AM184" i="1"/>
  <c r="AN184" i="1"/>
  <c r="AO184" i="1"/>
  <c r="AP184" i="1"/>
  <c r="AQ184" i="1"/>
  <c r="AR184" i="1"/>
  <c r="D185" i="1"/>
  <c r="E185" i="1"/>
  <c r="F185" i="1"/>
  <c r="G185" i="1"/>
  <c r="H185" i="1"/>
  <c r="I185" i="1"/>
  <c r="J185" i="1"/>
  <c r="K185" i="1"/>
  <c r="L185" i="1"/>
  <c r="M185" i="1"/>
  <c r="N185" i="1"/>
  <c r="O185" i="1"/>
  <c r="P185" i="1"/>
  <c r="Q185" i="1"/>
  <c r="R185" i="1"/>
  <c r="S185" i="1"/>
  <c r="T185" i="1"/>
  <c r="U185" i="1"/>
  <c r="V185" i="1"/>
  <c r="W185" i="1"/>
  <c r="X185" i="1"/>
  <c r="Y185" i="1"/>
  <c r="Z185" i="1"/>
  <c r="AA185" i="1"/>
  <c r="AB185" i="1"/>
  <c r="AC185" i="1"/>
  <c r="AD185" i="1"/>
  <c r="AE185" i="1"/>
  <c r="AF185" i="1"/>
  <c r="AG185" i="1"/>
  <c r="AH185" i="1"/>
  <c r="AI185" i="1"/>
  <c r="AJ185" i="1"/>
  <c r="AK185" i="1"/>
  <c r="AL185" i="1"/>
  <c r="AM185" i="1"/>
  <c r="AN185" i="1"/>
  <c r="AO185" i="1"/>
  <c r="AP185" i="1"/>
  <c r="AQ185" i="1"/>
  <c r="AR185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3" i="1"/>
  <c r="C182" i="1"/>
  <c r="C184" i="1"/>
  <c r="C185" i="1"/>
  <c r="C169" i="1"/>
  <c r="AS75" i="1"/>
  <c r="AS56" i="1"/>
  <c r="AS37" i="1"/>
  <c r="AS18" i="1"/>
  <c r="AR186" i="1" l="1"/>
</calcChain>
</file>

<file path=xl/sharedStrings.xml><?xml version="1.0" encoding="utf-8"?>
<sst xmlns="http://schemas.openxmlformats.org/spreadsheetml/2006/main" count="720" uniqueCount="52">
  <si>
    <t>Regiao</t>
  </si>
  <si>
    <t>RMSP</t>
  </si>
  <si>
    <t>Automóvel gasolina</t>
  </si>
  <si>
    <t>Automóvel etanol</t>
  </si>
  <si>
    <t>Automóvel flex</t>
  </si>
  <si>
    <t>Comercial Leve gasolina</t>
  </si>
  <si>
    <t>Comercial Leve etanol</t>
  </si>
  <si>
    <t>Comercial Leve flex</t>
  </si>
  <si>
    <t>Comercial Leve diesel</t>
  </si>
  <si>
    <t>Caminhão Semileve</t>
  </si>
  <si>
    <t>Caminhão Leve</t>
  </si>
  <si>
    <t>Caminhão Médio</t>
  </si>
  <si>
    <t>Caminhão Semipesado</t>
  </si>
  <si>
    <t>Caminhão Pesado</t>
  </si>
  <si>
    <t>Ônibus Urbano</t>
  </si>
  <si>
    <t>Ônibus Rodoviário</t>
  </si>
  <si>
    <t>Micro-ônibus</t>
  </si>
  <si>
    <t>Moto gasolina</t>
  </si>
  <si>
    <t>Moto flex</t>
  </si>
  <si>
    <t>RMC</t>
  </si>
  <si>
    <t>RMBS</t>
  </si>
  <si>
    <t>RMVP</t>
  </si>
  <si>
    <t>RMSO</t>
  </si>
  <si>
    <t>AUJ</t>
  </si>
  <si>
    <t>AUP</t>
  </si>
  <si>
    <t>URB</t>
  </si>
  <si>
    <t>MM</t>
  </si>
  <si>
    <t>Categoria</t>
  </si>
  <si>
    <t>TOTAL</t>
  </si>
  <si>
    <t>RMRP</t>
  </si>
  <si>
    <t>Coml Leve ensaiado como leve</t>
  </si>
  <si>
    <t>Coml Leve ensaiado como pesado</t>
  </si>
  <si>
    <t>RMSJRP</t>
  </si>
  <si>
    <t>RMPI</t>
  </si>
  <si>
    <t>Moto Flex</t>
  </si>
  <si>
    <t>aut gasol</t>
  </si>
  <si>
    <t>aut et</t>
  </si>
  <si>
    <t>aut flex</t>
  </si>
  <si>
    <t>com lv gas</t>
  </si>
  <si>
    <t>com lv et</t>
  </si>
  <si>
    <t>com lv flex</t>
  </si>
  <si>
    <t>com lv diesel</t>
  </si>
  <si>
    <t>cam sl</t>
  </si>
  <si>
    <t>cam lv</t>
  </si>
  <si>
    <t>cam m</t>
  </si>
  <si>
    <t xml:space="preserve">cam sp </t>
  </si>
  <si>
    <t>cam pes</t>
  </si>
  <si>
    <t>onurb</t>
  </si>
  <si>
    <t>mo</t>
  </si>
  <si>
    <t>onib rod</t>
  </si>
  <si>
    <t>moto gas</t>
  </si>
  <si>
    <t>motoflex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</si>
</sst>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1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0"/>
      <color indexed="8"/>
      <name val="Arial"/>
    </font>
    <font>
      <sz val="11"/>
      <color indexed="8"/>
      <name val="Calibri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</borders>
  <cellStyleXfs count="14">
    <xf numFmtId="0" fontId="0" fillId="0" borderId="0"/>
    <xf numFmtId="0" fontId="2" fillId="0" borderId="0"/>
    <xf numFmtId="0" fontId="3" fillId="0" borderId="0"/>
    <xf numFmtId="0" fontId="2" fillId="0" borderId="0"/>
    <xf numFmtId="0" fontId="6" fillId="0" borderId="0"/>
    <xf numFmtId="0" fontId="8" fillId="0" borderId="0"/>
    <xf numFmtId="0" fontId="2" fillId="0" borderId="0"/>
    <xf numFmtId="0" fontId="2" fillId="0" borderId="0"/>
    <xf numFmtId="0" fontId="2" fillId="0" borderId="0"/>
    <xf numFmtId="43" fontId="9" fillId="0" borderId="0" applyFont="0" applyFill="0" applyBorder="0" applyAlignment="0" applyProtection="0"/>
    <xf numFmtId="0" fontId="10" fillId="0" borderId="0"/>
    <xf numFmtId="0" fontId="2" fillId="0" borderId="0"/>
    <xf numFmtId="0" fontId="2" fillId="0" borderId="0"/>
    <xf numFmtId="0" fontId="2" fillId="0" borderId="0"/>
  </cellStyleXfs>
  <cellXfs count="47">
    <xf numFmtId="0" fontId="0" fillId="0" borderId="0" xfId="0"/>
    <xf numFmtId="0" fontId="1" fillId="0" borderId="2" xfId="1" applyFont="1" applyFill="1" applyBorder="1" applyAlignment="1">
      <alignment wrapText="1"/>
    </xf>
    <xf numFmtId="1" fontId="1" fillId="0" borderId="2" xfId="1" applyNumberFormat="1" applyFont="1" applyFill="1" applyBorder="1" applyAlignment="1">
      <alignment horizontal="right" wrapText="1"/>
    </xf>
    <xf numFmtId="1" fontId="2" fillId="0" borderId="0" xfId="1" applyNumberFormat="1"/>
    <xf numFmtId="1" fontId="0" fillId="0" borderId="0" xfId="0" applyNumberFormat="1"/>
    <xf numFmtId="0" fontId="0" fillId="0" borderId="0" xfId="0" applyAlignment="1">
      <alignment wrapText="1"/>
    </xf>
    <xf numFmtId="3" fontId="0" fillId="0" borderId="0" xfId="0" applyNumberFormat="1"/>
    <xf numFmtId="0" fontId="4" fillId="2" borderId="1" xfId="2" applyFont="1" applyFill="1" applyBorder="1" applyAlignment="1">
      <alignment horizontal="center"/>
    </xf>
    <xf numFmtId="3" fontId="4" fillId="0" borderId="2" xfId="2" applyNumberFormat="1" applyFont="1" applyFill="1" applyBorder="1" applyAlignment="1">
      <alignment horizontal="right" wrapText="1"/>
    </xf>
    <xf numFmtId="0" fontId="4" fillId="0" borderId="0" xfId="1" applyFont="1" applyFill="1" applyBorder="1" applyAlignment="1">
      <alignment wrapText="1"/>
    </xf>
    <xf numFmtId="0" fontId="1" fillId="2" borderId="1" xfId="3" applyFont="1" applyFill="1" applyBorder="1" applyAlignment="1">
      <alignment horizontal="center"/>
    </xf>
    <xf numFmtId="0" fontId="1" fillId="0" borderId="2" xfId="3" applyFont="1" applyFill="1" applyBorder="1" applyAlignment="1">
      <alignment wrapText="1"/>
    </xf>
    <xf numFmtId="1" fontId="1" fillId="0" borderId="2" xfId="3" applyNumberFormat="1" applyFont="1" applyFill="1" applyBorder="1" applyAlignment="1">
      <alignment horizontal="right" wrapText="1"/>
    </xf>
    <xf numFmtId="0" fontId="4" fillId="0" borderId="2" xfId="1" applyFont="1" applyFill="1" applyBorder="1" applyAlignment="1">
      <alignment wrapText="1"/>
    </xf>
    <xf numFmtId="3" fontId="1" fillId="0" borderId="2" xfId="3" applyNumberFormat="1" applyFont="1" applyFill="1" applyBorder="1" applyAlignment="1">
      <alignment horizontal="right" wrapText="1"/>
    </xf>
    <xf numFmtId="0" fontId="5" fillId="2" borderId="1" xfId="4" applyFont="1" applyFill="1" applyBorder="1" applyAlignment="1">
      <alignment horizontal="center"/>
    </xf>
    <xf numFmtId="0" fontId="5" fillId="0" borderId="2" xfId="4" applyFont="1" applyFill="1" applyBorder="1" applyAlignment="1">
      <alignment wrapText="1"/>
    </xf>
    <xf numFmtId="0" fontId="1" fillId="0" borderId="0" xfId="1" applyFont="1" applyFill="1" applyBorder="1" applyAlignment="1">
      <alignment wrapText="1"/>
    </xf>
    <xf numFmtId="2" fontId="5" fillId="0" borderId="2" xfId="4" applyNumberFormat="1" applyFont="1" applyFill="1" applyBorder="1" applyAlignment="1">
      <alignment horizontal="right" wrapText="1"/>
    </xf>
    <xf numFmtId="1" fontId="5" fillId="2" borderId="1" xfId="4" applyNumberFormat="1" applyFont="1" applyFill="1" applyBorder="1" applyAlignment="1">
      <alignment horizontal="center"/>
    </xf>
    <xf numFmtId="1" fontId="5" fillId="0" borderId="2" xfId="4" applyNumberFormat="1" applyFont="1" applyFill="1" applyBorder="1" applyAlignment="1">
      <alignment wrapText="1"/>
    </xf>
    <xf numFmtId="1" fontId="5" fillId="0" borderId="2" xfId="4" applyNumberFormat="1" applyFont="1" applyFill="1" applyBorder="1" applyAlignment="1">
      <alignment horizontal="right" wrapText="1"/>
    </xf>
    <xf numFmtId="0" fontId="5" fillId="0" borderId="2" xfId="4" applyFont="1" applyFill="1" applyBorder="1" applyAlignment="1">
      <alignment horizontal="right" wrapText="1"/>
    </xf>
    <xf numFmtId="1" fontId="5" fillId="0" borderId="2" xfId="4" applyNumberFormat="1" applyFont="1" applyFill="1" applyBorder="1" applyAlignment="1">
      <alignment horizontal="center" wrapText="1"/>
    </xf>
    <xf numFmtId="1" fontId="0" fillId="0" borderId="0" xfId="0" applyNumberFormat="1" applyAlignment="1">
      <alignment horizontal="center"/>
    </xf>
    <xf numFmtId="0" fontId="7" fillId="0" borderId="2" xfId="5" applyFont="1" applyFill="1" applyBorder="1" applyAlignment="1">
      <alignment wrapText="1"/>
    </xf>
    <xf numFmtId="0" fontId="7" fillId="0" borderId="2" xfId="5" applyFont="1" applyFill="1" applyBorder="1" applyAlignment="1">
      <alignment horizontal="right" wrapText="1"/>
    </xf>
    <xf numFmtId="2" fontId="7" fillId="0" borderId="2" xfId="5" applyNumberFormat="1" applyFont="1" applyFill="1" applyBorder="1" applyAlignment="1">
      <alignment horizontal="right" wrapText="1"/>
    </xf>
    <xf numFmtId="1" fontId="7" fillId="0" borderId="2" xfId="5" applyNumberFormat="1" applyFont="1" applyFill="1" applyBorder="1" applyAlignment="1">
      <alignment horizontal="right" wrapText="1"/>
    </xf>
    <xf numFmtId="1" fontId="7" fillId="0" borderId="2" xfId="5" applyNumberFormat="1" applyFont="1" applyFill="1" applyBorder="1" applyAlignment="1">
      <alignment wrapText="1"/>
    </xf>
    <xf numFmtId="1" fontId="0" fillId="0" borderId="2" xfId="0" applyNumberFormat="1" applyBorder="1"/>
    <xf numFmtId="1" fontId="5" fillId="0" borderId="0" xfId="4" applyNumberFormat="1" applyFont="1" applyFill="1" applyBorder="1" applyAlignment="1">
      <alignment horizontal="center" wrapText="1"/>
    </xf>
    <xf numFmtId="1" fontId="5" fillId="0" borderId="0" xfId="4" applyNumberFormat="1" applyFont="1" applyFill="1" applyBorder="1" applyAlignment="1">
      <alignment horizontal="right" wrapText="1"/>
    </xf>
    <xf numFmtId="0" fontId="1" fillId="0" borderId="2" xfId="4" applyFont="1" applyFill="1" applyBorder="1" applyAlignment="1">
      <alignment wrapText="1"/>
    </xf>
    <xf numFmtId="1" fontId="1" fillId="0" borderId="2" xfId="4" applyNumberFormat="1" applyFont="1" applyFill="1" applyBorder="1" applyAlignment="1">
      <alignment horizontal="center" wrapText="1"/>
    </xf>
    <xf numFmtId="1" fontId="1" fillId="0" borderId="2" xfId="4" applyNumberFormat="1" applyFont="1" applyFill="1" applyBorder="1" applyAlignment="1">
      <alignment horizontal="right" wrapText="1"/>
    </xf>
    <xf numFmtId="0" fontId="1" fillId="2" borderId="1" xfId="6" applyFont="1" applyFill="1" applyBorder="1" applyAlignment="1">
      <alignment horizontal="center"/>
    </xf>
    <xf numFmtId="1" fontId="1" fillId="0" borderId="2" xfId="7" applyNumberFormat="1" applyFont="1" applyFill="1" applyBorder="1" applyAlignment="1">
      <alignment wrapText="1"/>
    </xf>
    <xf numFmtId="1" fontId="1" fillId="0" borderId="3" xfId="7" applyNumberFormat="1" applyFont="1" applyFill="1" applyBorder="1" applyAlignment="1">
      <alignment wrapText="1"/>
    </xf>
    <xf numFmtId="0" fontId="1" fillId="0" borderId="2" xfId="8" applyFont="1" applyFill="1" applyBorder="1" applyAlignment="1">
      <alignment horizontal="right" wrapText="1"/>
    </xf>
    <xf numFmtId="0" fontId="11" fillId="2" borderId="1" xfId="10" applyFont="1" applyFill="1" applyBorder="1" applyAlignment="1">
      <alignment horizontal="center"/>
    </xf>
    <xf numFmtId="1" fontId="1" fillId="0" borderId="2" xfId="11" applyNumberFormat="1" applyFont="1" applyBorder="1" applyAlignment="1">
      <alignment horizontal="right"/>
    </xf>
    <xf numFmtId="0" fontId="2" fillId="0" borderId="0" xfId="12"/>
    <xf numFmtId="0" fontId="2" fillId="0" borderId="0" xfId="13"/>
    <xf numFmtId="164" fontId="0" fillId="0" borderId="0" xfId="9" applyNumberFormat="1" applyFont="1"/>
    <xf numFmtId="0" fontId="0" fillId="0" borderId="0" xfId="0" applyBorder="1"/>
    <xf numFmtId="164" fontId="0" fillId="0" borderId="0" xfId="0" applyNumberFormat="1" applyBorder="1"/>
  </cellXfs>
  <cellStyles count="14">
    <cellStyle name="Normal" xfId="0" builtinId="0"/>
    <cellStyle name="Normal_Automóvel_etanol_2" xfId="12"/>
    <cellStyle name="Normal_Automóvel_gasolina_1" xfId="11"/>
    <cellStyle name="Normal_Automóvel_gasolina_3" xfId="10"/>
    <cellStyle name="Normal_Coml Leve_flex_1" xfId="13"/>
    <cellStyle name="Normal_Geral" xfId="3"/>
    <cellStyle name="Normal_Geral_1" xfId="4"/>
    <cellStyle name="Normal_Geral_1 2" xfId="6"/>
    <cellStyle name="Normal_Plan1" xfId="1"/>
    <cellStyle name="Normal_Plan1_2" xfId="5"/>
    <cellStyle name="Normal_Plan2_1" xfId="7"/>
    <cellStyle name="Normal_Plan3" xfId="8"/>
    <cellStyle name="Normal_RMC" xfId="2"/>
    <cellStyle name="Vírgula" xfId="9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02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I11" sqref="I11"/>
    </sheetView>
  </sheetViews>
  <sheetFormatPr defaultRowHeight="15" customHeight="1" x14ac:dyDescent="0.25"/>
  <cols>
    <col min="1" max="1" width="7" bestFit="1" customWidth="1"/>
    <col min="2" max="2" width="23.7109375" customWidth="1"/>
    <col min="3" max="27" width="9.140625" style="4"/>
    <col min="28" max="28" width="8.140625" style="4" customWidth="1"/>
    <col min="29" max="43" width="9.140625" style="4"/>
    <col min="44" max="44" width="10.140625" bestFit="1" customWidth="1"/>
  </cols>
  <sheetData>
    <row r="1" spans="1:44" ht="15" customHeight="1" x14ac:dyDescent="0.25">
      <c r="A1" s="15" t="s">
        <v>0</v>
      </c>
      <c r="B1" s="15" t="s">
        <v>27</v>
      </c>
      <c r="C1" s="15">
        <v>1971</v>
      </c>
      <c r="D1" s="15">
        <v>1972</v>
      </c>
      <c r="E1" s="15">
        <v>1973</v>
      </c>
      <c r="F1" s="15">
        <v>1974</v>
      </c>
      <c r="G1" s="15">
        <v>1975</v>
      </c>
      <c r="H1" s="15">
        <v>1976</v>
      </c>
      <c r="I1" s="15">
        <v>1977</v>
      </c>
      <c r="J1" s="15">
        <v>1978</v>
      </c>
      <c r="K1" s="15">
        <v>1979</v>
      </c>
      <c r="L1" s="15">
        <v>1980</v>
      </c>
      <c r="M1" s="15">
        <v>1981</v>
      </c>
      <c r="N1" s="15">
        <v>1982</v>
      </c>
      <c r="O1" s="15">
        <v>1983</v>
      </c>
      <c r="P1" s="15">
        <v>1984</v>
      </c>
      <c r="Q1" s="15">
        <v>1985</v>
      </c>
      <c r="R1" s="15">
        <v>1986</v>
      </c>
      <c r="S1" s="15">
        <v>1987</v>
      </c>
      <c r="T1" s="15">
        <v>1988</v>
      </c>
      <c r="U1" s="15">
        <v>1989</v>
      </c>
      <c r="V1" s="15">
        <v>1990</v>
      </c>
      <c r="W1" s="15">
        <v>1991</v>
      </c>
      <c r="X1" s="15">
        <v>1992</v>
      </c>
      <c r="Y1" s="15">
        <v>1993</v>
      </c>
      <c r="Z1" s="15">
        <v>1994</v>
      </c>
      <c r="AA1" s="15">
        <v>1995</v>
      </c>
      <c r="AB1" s="15">
        <v>1996</v>
      </c>
      <c r="AC1" s="15">
        <v>1997</v>
      </c>
      <c r="AD1" s="15">
        <v>1998</v>
      </c>
      <c r="AE1" s="15">
        <v>1999</v>
      </c>
      <c r="AF1" s="15">
        <v>2000</v>
      </c>
      <c r="AG1" s="15">
        <v>2001</v>
      </c>
      <c r="AH1" s="15">
        <v>2002</v>
      </c>
      <c r="AI1" s="15">
        <v>2003</v>
      </c>
      <c r="AJ1" s="15">
        <v>2004</v>
      </c>
      <c r="AK1" s="15">
        <v>2005</v>
      </c>
      <c r="AL1" s="15">
        <v>2006</v>
      </c>
      <c r="AM1" s="15">
        <v>2007</v>
      </c>
      <c r="AN1" s="15">
        <v>2008</v>
      </c>
      <c r="AO1" s="15">
        <v>2009</v>
      </c>
      <c r="AP1" s="15">
        <v>2010</v>
      </c>
      <c r="AQ1" s="15">
        <v>2011</v>
      </c>
      <c r="AR1" s="15" t="s">
        <v>28</v>
      </c>
    </row>
    <row r="2" spans="1:44" ht="15" customHeight="1" x14ac:dyDescent="0.25">
      <c r="A2" s="25" t="s">
        <v>1</v>
      </c>
      <c r="B2" s="25" t="s">
        <v>2</v>
      </c>
      <c r="C2" s="26">
        <v>1731.7066890905999</v>
      </c>
      <c r="D2" s="26">
        <v>2372.9796988821513</v>
      </c>
      <c r="E2" s="27">
        <v>3283.5424090675219</v>
      </c>
      <c r="F2" s="27">
        <v>4455.5220151544509</v>
      </c>
      <c r="G2" s="27">
        <v>5213.6309639577557</v>
      </c>
      <c r="H2" s="27">
        <v>6489.4276221192331</v>
      </c>
      <c r="I2" s="27">
        <v>7220.270227598231</v>
      </c>
      <c r="J2" s="27">
        <v>9897.9154546911286</v>
      </c>
      <c r="K2" s="27">
        <v>11903.503903305487</v>
      </c>
      <c r="L2" s="27">
        <v>9540.3112020485842</v>
      </c>
      <c r="M2" s="27">
        <v>6249.5306049757273</v>
      </c>
      <c r="N2" s="27">
        <v>8383.8596877814907</v>
      </c>
      <c r="O2" s="27">
        <v>1979.73862467973</v>
      </c>
      <c r="P2" s="27">
        <v>855.77545675578949</v>
      </c>
      <c r="Q2" s="27">
        <v>792.67073381995704</v>
      </c>
      <c r="R2" s="27">
        <v>2090.7970430931668</v>
      </c>
      <c r="S2" s="27">
        <v>1088.7123473668746</v>
      </c>
      <c r="T2" s="27">
        <v>3648.8340466184286</v>
      </c>
      <c r="U2" s="26">
        <v>12824.93810285472</v>
      </c>
      <c r="V2" s="26">
        <v>28207.914180502703</v>
      </c>
      <c r="W2" s="26">
        <v>32328.47123751344</v>
      </c>
      <c r="X2" s="26">
        <v>33484.649197544772</v>
      </c>
      <c r="Y2" s="26">
        <v>57008.630924555633</v>
      </c>
      <c r="Z2" s="26">
        <v>86347.961652840007</v>
      </c>
      <c r="AA2" s="27">
        <v>129491.18256487406</v>
      </c>
      <c r="AB2" s="27">
        <v>151653.06191996633</v>
      </c>
      <c r="AC2" s="27">
        <v>186864.39193513012</v>
      </c>
      <c r="AD2" s="27">
        <v>143042.92924996134</v>
      </c>
      <c r="AE2" s="27">
        <v>164115.69133761735</v>
      </c>
      <c r="AF2" s="27">
        <v>210203.05363722189</v>
      </c>
      <c r="AG2" s="27">
        <v>232103.30707847336</v>
      </c>
      <c r="AH2" s="27">
        <v>189803.50070634473</v>
      </c>
      <c r="AI2" s="27">
        <v>180212.65449842301</v>
      </c>
      <c r="AJ2" s="27">
        <v>170261.86346177608</v>
      </c>
      <c r="AK2" s="27">
        <v>108690.24317108841</v>
      </c>
      <c r="AL2" s="27">
        <v>59260.40436979165</v>
      </c>
      <c r="AM2" s="26">
        <v>44419.23764863189</v>
      </c>
      <c r="AN2" s="26">
        <v>32788.705204419326</v>
      </c>
      <c r="AO2" s="26">
        <v>27618.216337829355</v>
      </c>
      <c r="AP2" s="26">
        <v>30652.057026193903</v>
      </c>
      <c r="AQ2" s="26">
        <v>49321.483692192953</v>
      </c>
      <c r="AR2" s="6">
        <f>SUM(C2:AQ2)</f>
        <v>2447903.2778667533</v>
      </c>
    </row>
    <row r="3" spans="1:44" ht="15" customHeight="1" x14ac:dyDescent="0.25">
      <c r="A3" s="25" t="s">
        <v>1</v>
      </c>
      <c r="B3" s="25" t="s">
        <v>3</v>
      </c>
      <c r="C3" s="26">
        <v>0</v>
      </c>
      <c r="D3" s="26">
        <v>0</v>
      </c>
      <c r="E3" s="27">
        <v>0</v>
      </c>
      <c r="F3" s="27">
        <v>0</v>
      </c>
      <c r="G3" s="27">
        <v>0</v>
      </c>
      <c r="H3" s="27">
        <v>0</v>
      </c>
      <c r="I3" s="27">
        <v>0</v>
      </c>
      <c r="J3" s="27">
        <v>0</v>
      </c>
      <c r="K3" s="27">
        <v>31.341071754599586</v>
      </c>
      <c r="L3" s="27">
        <v>3546.0448151145642</v>
      </c>
      <c r="M3" s="27">
        <v>2070.5555139716903</v>
      </c>
      <c r="N3" s="27">
        <v>4048.9192916169918</v>
      </c>
      <c r="O3" s="27">
        <v>13509.883311234216</v>
      </c>
      <c r="P3" s="27">
        <v>14020.369450046494</v>
      </c>
      <c r="Q3" s="27">
        <v>17873.567667409239</v>
      </c>
      <c r="R3" s="27">
        <v>22185.467635415567</v>
      </c>
      <c r="S3" s="27">
        <v>15724.392113323807</v>
      </c>
      <c r="T3" s="27">
        <v>23106.436629144649</v>
      </c>
      <c r="U3" s="26">
        <v>16976.122400806486</v>
      </c>
      <c r="V3" s="26">
        <v>3834.2544367538435</v>
      </c>
      <c r="W3" s="26">
        <v>7511.1750194748474</v>
      </c>
      <c r="X3" s="26">
        <v>10643.083544110681</v>
      </c>
      <c r="Y3" s="26">
        <v>16441.731621129202</v>
      </c>
      <c r="Z3" s="26">
        <v>8991.6510484194732</v>
      </c>
      <c r="AA3" s="27">
        <v>2677.6177162876725</v>
      </c>
      <c r="AB3" s="27">
        <v>563.66845002615082</v>
      </c>
      <c r="AC3" s="27">
        <v>43.603718304664923</v>
      </c>
      <c r="AD3" s="27">
        <v>52.844116891762766</v>
      </c>
      <c r="AE3" s="27">
        <v>525.52459726467418</v>
      </c>
      <c r="AF3" s="27">
        <v>864.87384422443051</v>
      </c>
      <c r="AG3" s="27">
        <v>1031.2710627597892</v>
      </c>
      <c r="AH3" s="27">
        <v>2597.5729046211891</v>
      </c>
      <c r="AI3" s="27">
        <v>1590.3673257800774</v>
      </c>
      <c r="AJ3" s="27">
        <v>1707.1193602112621</v>
      </c>
      <c r="AK3" s="27">
        <v>3138.0998945884339</v>
      </c>
      <c r="AL3" s="27">
        <v>188.41351812368376</v>
      </c>
      <c r="AM3" s="26">
        <v>0</v>
      </c>
      <c r="AN3" s="26">
        <v>0</v>
      </c>
      <c r="AO3" s="26">
        <v>0</v>
      </c>
      <c r="AP3" s="26">
        <v>0</v>
      </c>
      <c r="AQ3" s="26">
        <v>0</v>
      </c>
      <c r="AR3" s="6">
        <f t="shared" ref="AR3:AR18" si="0">SUM(C3:AQ3)</f>
        <v>195495.97207881015</v>
      </c>
    </row>
    <row r="4" spans="1:44" ht="15" customHeight="1" x14ac:dyDescent="0.25">
      <c r="A4" s="25" t="s">
        <v>1</v>
      </c>
      <c r="B4" s="25" t="s">
        <v>4</v>
      </c>
      <c r="C4" s="26">
        <v>0</v>
      </c>
      <c r="D4" s="26">
        <v>0</v>
      </c>
      <c r="E4" s="27">
        <v>0</v>
      </c>
      <c r="F4" s="27">
        <v>0</v>
      </c>
      <c r="G4" s="27">
        <v>0</v>
      </c>
      <c r="H4" s="27">
        <v>0</v>
      </c>
      <c r="I4" s="27">
        <v>0</v>
      </c>
      <c r="J4" s="27">
        <v>0</v>
      </c>
      <c r="K4" s="27">
        <v>0</v>
      </c>
      <c r="L4" s="27">
        <v>0</v>
      </c>
      <c r="M4" s="27">
        <v>0</v>
      </c>
      <c r="N4" s="27">
        <v>0</v>
      </c>
      <c r="O4" s="27">
        <v>0</v>
      </c>
      <c r="P4" s="27">
        <v>0</v>
      </c>
      <c r="Q4" s="27">
        <v>0</v>
      </c>
      <c r="R4" s="27">
        <v>0</v>
      </c>
      <c r="S4" s="27">
        <v>0</v>
      </c>
      <c r="T4" s="27">
        <v>0</v>
      </c>
      <c r="U4" s="26">
        <v>0</v>
      </c>
      <c r="V4" s="26">
        <v>0</v>
      </c>
      <c r="W4" s="26">
        <v>0</v>
      </c>
      <c r="X4" s="26">
        <v>0</v>
      </c>
      <c r="Y4" s="26">
        <v>0</v>
      </c>
      <c r="Z4" s="26">
        <v>0</v>
      </c>
      <c r="AA4" s="27">
        <v>0</v>
      </c>
      <c r="AB4" s="27">
        <v>0</v>
      </c>
      <c r="AC4" s="27">
        <v>0</v>
      </c>
      <c r="AD4" s="27">
        <v>0</v>
      </c>
      <c r="AE4" s="27">
        <v>0</v>
      </c>
      <c r="AF4" s="27">
        <v>0</v>
      </c>
      <c r="AG4" s="27">
        <v>0</v>
      </c>
      <c r="AH4" s="27">
        <v>0</v>
      </c>
      <c r="AI4" s="27">
        <v>5471.8762376779532</v>
      </c>
      <c r="AJ4" s="27">
        <v>40913.182702496306</v>
      </c>
      <c r="AK4" s="27">
        <v>117628.95654164455</v>
      </c>
      <c r="AL4" s="27">
        <v>203543.9756184186</v>
      </c>
      <c r="AM4" s="26">
        <v>299625.33233002486</v>
      </c>
      <c r="AN4" s="26">
        <v>348864.23861124698</v>
      </c>
      <c r="AO4" s="26">
        <v>388383.07165532018</v>
      </c>
      <c r="AP4" s="26">
        <v>400223.51660972933</v>
      </c>
      <c r="AQ4" s="26">
        <v>361838.62003131147</v>
      </c>
      <c r="AR4" s="6">
        <f t="shared" si="0"/>
        <v>2166492.7703378703</v>
      </c>
    </row>
    <row r="5" spans="1:44" ht="15" customHeight="1" x14ac:dyDescent="0.25">
      <c r="A5" s="25" t="s">
        <v>1</v>
      </c>
      <c r="B5" s="25" t="s">
        <v>5</v>
      </c>
      <c r="C5" s="26">
        <v>134.87231475489364</v>
      </c>
      <c r="D5" s="26">
        <v>208.48956765937058</v>
      </c>
      <c r="E5" s="27">
        <v>290.66801735466316</v>
      </c>
      <c r="F5" s="27">
        <v>397.94987807426099</v>
      </c>
      <c r="G5" s="27">
        <v>458.40698520857705</v>
      </c>
      <c r="H5" s="27">
        <v>559.98599494729604</v>
      </c>
      <c r="I5" s="27">
        <v>405.40164395177038</v>
      </c>
      <c r="J5" s="27">
        <v>573.65144618481861</v>
      </c>
      <c r="K5" s="27">
        <v>662.61067285784827</v>
      </c>
      <c r="L5" s="27">
        <v>604.35977494028668</v>
      </c>
      <c r="M5" s="27">
        <v>324.60218741532594</v>
      </c>
      <c r="N5" s="27">
        <v>299.02311496251752</v>
      </c>
      <c r="O5" s="27">
        <v>142.64655420542661</v>
      </c>
      <c r="P5" s="27">
        <v>100.82691046280837</v>
      </c>
      <c r="Q5" s="27">
        <v>115.21380773713182</v>
      </c>
      <c r="R5" s="27">
        <v>258.39615892466605</v>
      </c>
      <c r="S5" s="27">
        <v>281.55245688480016</v>
      </c>
      <c r="T5" s="27">
        <v>528.18067237647404</v>
      </c>
      <c r="U5" s="26">
        <v>1660.3235051142278</v>
      </c>
      <c r="V5" s="26">
        <v>3598.131101228922</v>
      </c>
      <c r="W5" s="26">
        <v>4036.883875619134</v>
      </c>
      <c r="X5" s="26">
        <v>4538.6100950279615</v>
      </c>
      <c r="Y5" s="26">
        <v>6248.8035217264478</v>
      </c>
      <c r="Z5" s="26">
        <v>8363.6302694848728</v>
      </c>
      <c r="AA5" s="27">
        <v>14447.341508291267</v>
      </c>
      <c r="AB5" s="27">
        <v>18520.982373287527</v>
      </c>
      <c r="AC5" s="27">
        <v>19397.590697426484</v>
      </c>
      <c r="AD5" s="27">
        <v>14365.803983372683</v>
      </c>
      <c r="AE5" s="27">
        <v>19521.454584753134</v>
      </c>
      <c r="AF5" s="27">
        <v>25644.703098866452</v>
      </c>
      <c r="AG5" s="27">
        <v>21588.561969777187</v>
      </c>
      <c r="AH5" s="27">
        <v>15313.456998001573</v>
      </c>
      <c r="AI5" s="27">
        <v>15777.858184116456</v>
      </c>
      <c r="AJ5" s="27">
        <v>16829.704987875975</v>
      </c>
      <c r="AK5" s="27">
        <v>14660.856614245067</v>
      </c>
      <c r="AL5" s="27">
        <v>13189.529920254854</v>
      </c>
      <c r="AM5" s="26">
        <v>16820.014740610426</v>
      </c>
      <c r="AN5" s="26">
        <v>24850.671044408897</v>
      </c>
      <c r="AO5" s="26">
        <v>25749.194037945632</v>
      </c>
      <c r="AP5" s="26">
        <v>35188.89913632255</v>
      </c>
      <c r="AQ5" s="26">
        <v>42601.917374388337</v>
      </c>
      <c r="AR5" s="6">
        <f t="shared" si="0"/>
        <v>389261.76178104902</v>
      </c>
    </row>
    <row r="6" spans="1:44" ht="15" customHeight="1" x14ac:dyDescent="0.25">
      <c r="A6" s="25" t="s">
        <v>1</v>
      </c>
      <c r="B6" s="25" t="s">
        <v>6</v>
      </c>
      <c r="C6" s="26">
        <v>0</v>
      </c>
      <c r="D6" s="26">
        <v>0</v>
      </c>
      <c r="E6" s="27">
        <v>0</v>
      </c>
      <c r="F6" s="27">
        <v>0</v>
      </c>
      <c r="G6" s="27">
        <v>0</v>
      </c>
      <c r="H6" s="27">
        <v>0</v>
      </c>
      <c r="I6" s="27">
        <v>0</v>
      </c>
      <c r="J6" s="27">
        <v>0</v>
      </c>
      <c r="K6" s="27">
        <v>9.0986656050950501</v>
      </c>
      <c r="L6" s="27">
        <v>126.02252040564329</v>
      </c>
      <c r="M6" s="27">
        <v>76.734857399687513</v>
      </c>
      <c r="N6" s="27">
        <v>231.22932285610329</v>
      </c>
      <c r="O6" s="27">
        <v>536.09056972433143</v>
      </c>
      <c r="P6" s="27">
        <v>996.59197490146801</v>
      </c>
      <c r="Q6" s="27">
        <v>1229.9039326006227</v>
      </c>
      <c r="R6" s="27">
        <v>1690.6257578233453</v>
      </c>
      <c r="S6" s="27">
        <v>1976.2131771951497</v>
      </c>
      <c r="T6" s="27">
        <v>2399.626430197201</v>
      </c>
      <c r="U6" s="26">
        <v>1677.363206258673</v>
      </c>
      <c r="V6" s="26">
        <v>430.12699518437125</v>
      </c>
      <c r="W6" s="26">
        <v>921.37161615362243</v>
      </c>
      <c r="X6" s="26">
        <v>1465.7213853209942</v>
      </c>
      <c r="Y6" s="26">
        <v>1905.8747000534024</v>
      </c>
      <c r="Z6" s="26">
        <v>1153.3693188870254</v>
      </c>
      <c r="AA6" s="27">
        <v>438.95550945209271</v>
      </c>
      <c r="AB6" s="27">
        <v>64.655309624024227</v>
      </c>
      <c r="AC6" s="27">
        <v>11.83246711427638</v>
      </c>
      <c r="AD6" s="27">
        <v>5.7910584610354077</v>
      </c>
      <c r="AE6" s="27">
        <v>38.85282061944811</v>
      </c>
      <c r="AF6" s="27">
        <v>32.6981896758952</v>
      </c>
      <c r="AG6" s="27">
        <v>171.56887627471136</v>
      </c>
      <c r="AH6" s="27">
        <v>295.10548417743541</v>
      </c>
      <c r="AI6" s="27">
        <v>129.22080445427082</v>
      </c>
      <c r="AJ6" s="27">
        <v>69.699940230007044</v>
      </c>
      <c r="AK6" s="27">
        <v>230.28969590253101</v>
      </c>
      <c r="AL6" s="27">
        <v>7.1850312797367621</v>
      </c>
      <c r="AM6" s="26">
        <v>0</v>
      </c>
      <c r="AN6" s="26">
        <v>0</v>
      </c>
      <c r="AO6" s="26">
        <v>0</v>
      </c>
      <c r="AP6" s="26">
        <v>0</v>
      </c>
      <c r="AQ6" s="26">
        <v>0</v>
      </c>
      <c r="AR6" s="6">
        <f t="shared" si="0"/>
        <v>18321.8196178322</v>
      </c>
    </row>
    <row r="7" spans="1:44" ht="15" customHeight="1" x14ac:dyDescent="0.25">
      <c r="A7" s="25" t="s">
        <v>1</v>
      </c>
      <c r="B7" s="25" t="s">
        <v>7</v>
      </c>
      <c r="C7" s="26">
        <v>0</v>
      </c>
      <c r="D7" s="26">
        <v>0</v>
      </c>
      <c r="E7" s="27">
        <v>0</v>
      </c>
      <c r="F7" s="27">
        <v>0</v>
      </c>
      <c r="G7" s="27">
        <v>0</v>
      </c>
      <c r="H7" s="27">
        <v>0</v>
      </c>
      <c r="I7" s="27">
        <v>0</v>
      </c>
      <c r="J7" s="27">
        <v>0</v>
      </c>
      <c r="K7" s="27">
        <v>0</v>
      </c>
      <c r="L7" s="27">
        <v>0</v>
      </c>
      <c r="M7" s="27">
        <v>0</v>
      </c>
      <c r="N7" s="27">
        <v>0</v>
      </c>
      <c r="O7" s="27">
        <v>0</v>
      </c>
      <c r="P7" s="27">
        <v>0</v>
      </c>
      <c r="Q7" s="27">
        <v>0</v>
      </c>
      <c r="R7" s="27">
        <v>0</v>
      </c>
      <c r="S7" s="27">
        <v>0</v>
      </c>
      <c r="T7" s="27">
        <v>0</v>
      </c>
      <c r="U7" s="26">
        <v>0</v>
      </c>
      <c r="V7" s="26">
        <v>0</v>
      </c>
      <c r="W7" s="26">
        <v>0</v>
      </c>
      <c r="X7" s="26">
        <v>0</v>
      </c>
      <c r="Y7" s="26">
        <v>0</v>
      </c>
      <c r="Z7" s="26">
        <v>0</v>
      </c>
      <c r="AA7" s="27">
        <v>0</v>
      </c>
      <c r="AB7" s="27">
        <v>0</v>
      </c>
      <c r="AC7" s="27">
        <v>0</v>
      </c>
      <c r="AD7" s="27">
        <v>0</v>
      </c>
      <c r="AE7" s="27">
        <v>0</v>
      </c>
      <c r="AF7" s="27">
        <v>0</v>
      </c>
      <c r="AG7" s="27">
        <v>0</v>
      </c>
      <c r="AH7" s="27">
        <v>0</v>
      </c>
      <c r="AI7" s="27">
        <v>901.01252532975434</v>
      </c>
      <c r="AJ7" s="27">
        <v>5058.3014426197824</v>
      </c>
      <c r="AK7" s="27">
        <v>11295.121674457796</v>
      </c>
      <c r="AL7" s="27">
        <v>17951.443902919284</v>
      </c>
      <c r="AM7" s="26">
        <v>28761.013711616546</v>
      </c>
      <c r="AN7" s="26">
        <v>35926.97479112853</v>
      </c>
      <c r="AO7" s="26">
        <v>38697.343242873976</v>
      </c>
      <c r="AP7" s="26">
        <v>47246.624325986639</v>
      </c>
      <c r="AQ7" s="26">
        <v>53438.744004594286</v>
      </c>
      <c r="AR7" s="6">
        <f t="shared" si="0"/>
        <v>239276.57962152656</v>
      </c>
    </row>
    <row r="8" spans="1:44" ht="15" customHeight="1" x14ac:dyDescent="0.25">
      <c r="A8" s="25" t="s">
        <v>1</v>
      </c>
      <c r="B8" s="25" t="s">
        <v>8</v>
      </c>
      <c r="C8" s="26">
        <v>0.67622452835318525</v>
      </c>
      <c r="D8" s="26">
        <v>0.81452959722883866</v>
      </c>
      <c r="E8" s="27">
        <v>0.97115132699797024</v>
      </c>
      <c r="F8" s="27">
        <v>1.1259976635173974</v>
      </c>
      <c r="G8" s="27">
        <v>1.8785499104727934</v>
      </c>
      <c r="H8" s="27">
        <v>4.7317062266684102</v>
      </c>
      <c r="I8" s="27">
        <v>11.037493591948751</v>
      </c>
      <c r="J8" s="27">
        <v>23.118539753345349</v>
      </c>
      <c r="K8" s="27">
        <v>80.467271607512302</v>
      </c>
      <c r="L8" s="27">
        <v>106.25871820133436</v>
      </c>
      <c r="M8" s="27">
        <v>255.81658138015032</v>
      </c>
      <c r="N8" s="27">
        <v>406.45190583378997</v>
      </c>
      <c r="O8" s="27">
        <v>247.0836421620771</v>
      </c>
      <c r="P8" s="27">
        <v>230.62141329125865</v>
      </c>
      <c r="Q8" s="27">
        <v>269.11688037300161</v>
      </c>
      <c r="R8" s="27">
        <v>346.16367395152821</v>
      </c>
      <c r="S8" s="27">
        <v>381.52957493170845</v>
      </c>
      <c r="T8" s="27">
        <v>737.76985986450904</v>
      </c>
      <c r="U8" s="26">
        <v>969.04123221701207</v>
      </c>
      <c r="V8" s="26">
        <v>990.81205240072188</v>
      </c>
      <c r="W8" s="26">
        <v>1037.6442908301844</v>
      </c>
      <c r="X8" s="26">
        <v>859.75162376123194</v>
      </c>
      <c r="Y8" s="26">
        <v>1873.4212804858637</v>
      </c>
      <c r="Z8" s="26">
        <v>2219.9874014136967</v>
      </c>
      <c r="AA8" s="27">
        <v>2731.5288407507742</v>
      </c>
      <c r="AB8" s="27">
        <v>1700.8490039343894</v>
      </c>
      <c r="AC8" s="27">
        <v>2218.0407435072607</v>
      </c>
      <c r="AD8" s="27">
        <v>2641.4106366682877</v>
      </c>
      <c r="AE8" s="27">
        <v>4599.7027952140497</v>
      </c>
      <c r="AF8" s="27">
        <v>6816.4378898969435</v>
      </c>
      <c r="AG8" s="27">
        <v>5905.2720481981687</v>
      </c>
      <c r="AH8" s="27">
        <v>3260.3298889217449</v>
      </c>
      <c r="AI8" s="27">
        <v>3070.6843459649926</v>
      </c>
      <c r="AJ8" s="27">
        <v>4265.073707326871</v>
      </c>
      <c r="AK8" s="27">
        <v>5336.0413102715838</v>
      </c>
      <c r="AL8" s="27">
        <v>6701.9421822061458</v>
      </c>
      <c r="AM8" s="26">
        <v>9187.244875810582</v>
      </c>
      <c r="AN8" s="26">
        <v>15079.904123820896</v>
      </c>
      <c r="AO8" s="26">
        <v>15057.366145773274</v>
      </c>
      <c r="AP8" s="26">
        <v>21889.859153965608</v>
      </c>
      <c r="AQ8" s="26">
        <v>24942.016789546684</v>
      </c>
      <c r="AR8" s="6">
        <f t="shared" si="0"/>
        <v>146459.99607708235</v>
      </c>
    </row>
    <row r="9" spans="1:44" ht="15" customHeight="1" x14ac:dyDescent="0.25">
      <c r="A9" s="25" t="s">
        <v>1</v>
      </c>
      <c r="B9" s="25" t="s">
        <v>9</v>
      </c>
      <c r="C9" s="26">
        <v>44.041422944448378</v>
      </c>
      <c r="D9" s="26">
        <v>81.622160084795908</v>
      </c>
      <c r="E9" s="27">
        <v>114.09247504239092</v>
      </c>
      <c r="F9" s="27">
        <v>122.82531541372018</v>
      </c>
      <c r="G9" s="27">
        <v>148.00393868227249</v>
      </c>
      <c r="H9" s="27">
        <v>212.92230355382875</v>
      </c>
      <c r="I9" s="27">
        <v>324.24267046968237</v>
      </c>
      <c r="J9" s="27">
        <v>322.20559887248476</v>
      </c>
      <c r="K9" s="27">
        <v>242.7720596089153</v>
      </c>
      <c r="L9" s="27">
        <v>382.65454733438412</v>
      </c>
      <c r="M9" s="27">
        <v>239.75018343145842</v>
      </c>
      <c r="N9" s="27">
        <v>210.76105828278949</v>
      </c>
      <c r="O9" s="27">
        <v>169.52635850839729</v>
      </c>
      <c r="P9" s="27">
        <v>215.64587446073062</v>
      </c>
      <c r="Q9" s="27">
        <v>295.15149613706694</v>
      </c>
      <c r="R9" s="27">
        <v>405.83833410810922</v>
      </c>
      <c r="S9" s="27">
        <v>327.71321912120874</v>
      </c>
      <c r="T9" s="27">
        <v>344.02602621060703</v>
      </c>
      <c r="U9" s="26">
        <v>322.04942563571331</v>
      </c>
      <c r="V9" s="26">
        <v>295.79292016345511</v>
      </c>
      <c r="W9" s="26">
        <v>366.28635580964692</v>
      </c>
      <c r="X9" s="26">
        <v>216.56174173001486</v>
      </c>
      <c r="Y9" s="26">
        <v>256.47874309105765</v>
      </c>
      <c r="Z9" s="26">
        <v>347.95451769469497</v>
      </c>
      <c r="AA9" s="27">
        <v>561.02716711018013</v>
      </c>
      <c r="AB9" s="27">
        <v>381.74035921594003</v>
      </c>
      <c r="AC9" s="27">
        <v>487.41205771201385</v>
      </c>
      <c r="AD9" s="27">
        <v>518.52624144296487</v>
      </c>
      <c r="AE9" s="27">
        <v>583.73246395736373</v>
      </c>
      <c r="AF9" s="27">
        <v>888.20088477733304</v>
      </c>
      <c r="AG9" s="27">
        <v>930.46548984448316</v>
      </c>
      <c r="AH9" s="27">
        <v>606.20882803596339</v>
      </c>
      <c r="AI9" s="27">
        <v>467.05874697199852</v>
      </c>
      <c r="AJ9" s="27">
        <v>649.48504335794894</v>
      </c>
      <c r="AK9" s="27">
        <v>757.22632954738799</v>
      </c>
      <c r="AL9" s="27">
        <v>800.3884617996514</v>
      </c>
      <c r="AM9" s="26">
        <v>907.2071800628471</v>
      </c>
      <c r="AN9" s="26">
        <v>953.41035026070278</v>
      </c>
      <c r="AO9" s="26">
        <v>598.28905723764967</v>
      </c>
      <c r="AP9" s="26">
        <v>721.6059124978583</v>
      </c>
      <c r="AQ9" s="26">
        <v>801.11214570942616</v>
      </c>
      <c r="AR9" s="6">
        <f t="shared" si="0"/>
        <v>17622.015465933586</v>
      </c>
    </row>
    <row r="10" spans="1:44" ht="15" customHeight="1" x14ac:dyDescent="0.25">
      <c r="A10" s="25" t="s">
        <v>1</v>
      </c>
      <c r="B10" s="25" t="s">
        <v>10</v>
      </c>
      <c r="C10" s="26">
        <v>102.76332020371335</v>
      </c>
      <c r="D10" s="26">
        <v>190.45170686452411</v>
      </c>
      <c r="E10" s="27">
        <v>266.21577509891171</v>
      </c>
      <c r="F10" s="27">
        <v>286.59240263201366</v>
      </c>
      <c r="G10" s="27">
        <v>345.3425235919687</v>
      </c>
      <c r="H10" s="27">
        <v>496.81870829226494</v>
      </c>
      <c r="I10" s="27">
        <v>756.56623109592294</v>
      </c>
      <c r="J10" s="27">
        <v>751.81306403580174</v>
      </c>
      <c r="K10" s="27">
        <v>566.4681390874689</v>
      </c>
      <c r="L10" s="27">
        <v>892.860610446897</v>
      </c>
      <c r="M10" s="27">
        <v>559.41709467340388</v>
      </c>
      <c r="N10" s="27">
        <v>491.77580265983983</v>
      </c>
      <c r="O10" s="27">
        <v>395.56150318625902</v>
      </c>
      <c r="P10" s="27">
        <v>503.17370707503846</v>
      </c>
      <c r="Q10" s="27">
        <v>688.68682431982086</v>
      </c>
      <c r="R10" s="27">
        <v>946.95611291892112</v>
      </c>
      <c r="S10" s="27">
        <v>764.66417794948779</v>
      </c>
      <c r="T10" s="27">
        <v>802.72739449141773</v>
      </c>
      <c r="U10" s="26">
        <v>751.4486598166659</v>
      </c>
      <c r="V10" s="26">
        <v>690.18348038139732</v>
      </c>
      <c r="W10" s="26">
        <v>854.66816355584399</v>
      </c>
      <c r="X10" s="26">
        <v>505.31073070336765</v>
      </c>
      <c r="Y10" s="26">
        <v>598.45040054580295</v>
      </c>
      <c r="Z10" s="26">
        <v>811.89387462095419</v>
      </c>
      <c r="AA10" s="27">
        <v>1309.0633899237557</v>
      </c>
      <c r="AB10" s="27">
        <v>890.72750483719472</v>
      </c>
      <c r="AC10" s="27">
        <v>1137.2948013280395</v>
      </c>
      <c r="AD10" s="27">
        <v>1209.8945633669189</v>
      </c>
      <c r="AE10" s="27">
        <v>1362.0424159005106</v>
      </c>
      <c r="AF10" s="27">
        <v>2072.4687311471107</v>
      </c>
      <c r="AG10" s="27">
        <v>2171.0861429704642</v>
      </c>
      <c r="AH10" s="27">
        <v>1612.3793677785629</v>
      </c>
      <c r="AI10" s="27">
        <v>1418.1891042099537</v>
      </c>
      <c r="AJ10" s="27">
        <v>1726.1027211428056</v>
      </c>
      <c r="AK10" s="27">
        <v>1931.8904583441104</v>
      </c>
      <c r="AL10" s="27">
        <v>1984.6964179763183</v>
      </c>
      <c r="AM10" s="26">
        <v>2409.3551026798673</v>
      </c>
      <c r="AN10" s="26">
        <v>2694.8359582861599</v>
      </c>
      <c r="AO10" s="26">
        <v>2310.1301876243488</v>
      </c>
      <c r="AP10" s="26">
        <v>3389.1786311612814</v>
      </c>
      <c r="AQ10" s="26">
        <v>3933.3110837209101</v>
      </c>
      <c r="AR10" s="6">
        <f t="shared" si="0"/>
        <v>47583.456990646009</v>
      </c>
    </row>
    <row r="11" spans="1:44" ht="15" customHeight="1" x14ac:dyDescent="0.25">
      <c r="A11" s="25" t="s">
        <v>1</v>
      </c>
      <c r="B11" s="25" t="s">
        <v>11</v>
      </c>
      <c r="C11" s="26">
        <v>44.133600075660041</v>
      </c>
      <c r="D11" s="26">
        <v>57.862138706481694</v>
      </c>
      <c r="E11" s="27">
        <v>65.051871223335269</v>
      </c>
      <c r="F11" s="27">
        <v>95.502565502690572</v>
      </c>
      <c r="G11" s="27">
        <v>168.11375827334274</v>
      </c>
      <c r="H11" s="27">
        <v>228.15044427010318</v>
      </c>
      <c r="I11" s="27">
        <v>275.71955915245644</v>
      </c>
      <c r="J11" s="27">
        <v>307.71415119773405</v>
      </c>
      <c r="K11" s="27">
        <v>633.83397370938837</v>
      </c>
      <c r="L11" s="27">
        <v>382.23125440193934</v>
      </c>
      <c r="M11" s="27">
        <v>378.98555886685597</v>
      </c>
      <c r="N11" s="27">
        <v>301.99458907719946</v>
      </c>
      <c r="O11" s="27">
        <v>241.66332417509167</v>
      </c>
      <c r="P11" s="27">
        <v>295.73049036412357</v>
      </c>
      <c r="Q11" s="27">
        <v>454.28455873448661</v>
      </c>
      <c r="R11" s="27">
        <v>750.15650591661722</v>
      </c>
      <c r="S11" s="27">
        <v>771.86855021309873</v>
      </c>
      <c r="T11" s="27">
        <v>818.72011733774343</v>
      </c>
      <c r="U11" s="26">
        <v>729.47806671367675</v>
      </c>
      <c r="V11" s="26">
        <v>607.47862040511029</v>
      </c>
      <c r="W11" s="26">
        <v>700.95398401885757</v>
      </c>
      <c r="X11" s="26">
        <v>507.12649231951309</v>
      </c>
      <c r="Y11" s="26">
        <v>624.85098824000977</v>
      </c>
      <c r="Z11" s="26">
        <v>838.00596944260519</v>
      </c>
      <c r="AA11" s="27">
        <v>1485.1153933050668</v>
      </c>
      <c r="AB11" s="27">
        <v>1056.0016721767402</v>
      </c>
      <c r="AC11" s="27">
        <v>1411.0007125857971</v>
      </c>
      <c r="AD11" s="27">
        <v>1575.0869892162582</v>
      </c>
      <c r="AE11" s="27">
        <v>1406.3085744065515</v>
      </c>
      <c r="AF11" s="27">
        <v>1951.9402828797129</v>
      </c>
      <c r="AG11" s="27">
        <v>1106.4103865854318</v>
      </c>
      <c r="AH11" s="27">
        <v>822.24957000989502</v>
      </c>
      <c r="AI11" s="27">
        <v>674.631579030534</v>
      </c>
      <c r="AJ11" s="27">
        <v>740.77467925292433</v>
      </c>
      <c r="AK11" s="27">
        <v>822.03135852176229</v>
      </c>
      <c r="AL11" s="27">
        <v>979.35922368762976</v>
      </c>
      <c r="AM11" s="26">
        <v>1200.7782270261912</v>
      </c>
      <c r="AN11" s="26">
        <v>1262.0133886982808</v>
      </c>
      <c r="AO11" s="26">
        <v>1030.2573391324363</v>
      </c>
      <c r="AP11" s="26">
        <v>1399.0862650933168</v>
      </c>
      <c r="AQ11" s="26">
        <v>1472.882269911775</v>
      </c>
      <c r="AR11" s="6">
        <f t="shared" si="0"/>
        <v>30675.539043858425</v>
      </c>
    </row>
    <row r="12" spans="1:44" ht="15" customHeight="1" x14ac:dyDescent="0.25">
      <c r="A12" s="25" t="s">
        <v>1</v>
      </c>
      <c r="B12" s="25" t="s">
        <v>12</v>
      </c>
      <c r="C12" s="26">
        <v>14.793923091691875</v>
      </c>
      <c r="D12" s="26">
        <v>20.440561841995006</v>
      </c>
      <c r="E12" s="27">
        <v>30.516234731042694</v>
      </c>
      <c r="F12" s="27">
        <v>49.380798864477484</v>
      </c>
      <c r="G12" s="27">
        <v>61.269361523464198</v>
      </c>
      <c r="H12" s="27">
        <v>80.66024583093278</v>
      </c>
      <c r="I12" s="27">
        <v>86.572375861699456</v>
      </c>
      <c r="J12" s="27">
        <v>65.173891952219307</v>
      </c>
      <c r="K12" s="27">
        <v>66.875657207472628</v>
      </c>
      <c r="L12" s="27">
        <v>91.845511946930429</v>
      </c>
      <c r="M12" s="27">
        <v>65.892350477639042</v>
      </c>
      <c r="N12" s="27">
        <v>65.378525734043308</v>
      </c>
      <c r="O12" s="27">
        <v>64.687803756599664</v>
      </c>
      <c r="P12" s="27">
        <v>83.084226778237777</v>
      </c>
      <c r="Q12" s="27">
        <v>115.07652374337984</v>
      </c>
      <c r="R12" s="27">
        <v>174.1116914639683</v>
      </c>
      <c r="S12" s="27">
        <v>180.12924121192077</v>
      </c>
      <c r="T12" s="27">
        <v>221.42247977089022</v>
      </c>
      <c r="U12" s="26">
        <v>225.1435004771746</v>
      </c>
      <c r="V12" s="26">
        <v>239.62467492825206</v>
      </c>
      <c r="W12" s="26">
        <v>282.43897656784549</v>
      </c>
      <c r="X12" s="26">
        <v>300.31553344153855</v>
      </c>
      <c r="Y12" s="26">
        <v>425.11620493551953</v>
      </c>
      <c r="Z12" s="26">
        <v>563.64290188066548</v>
      </c>
      <c r="AA12" s="27">
        <v>798.77781035271653</v>
      </c>
      <c r="AB12" s="27">
        <v>575.59938461903562</v>
      </c>
      <c r="AC12" s="27">
        <v>760.56039891788134</v>
      </c>
      <c r="AD12" s="27">
        <v>732.75412187109225</v>
      </c>
      <c r="AE12" s="27">
        <v>617.25232067454851</v>
      </c>
      <c r="AF12" s="27">
        <v>1091.0887091218046</v>
      </c>
      <c r="AG12" s="27">
        <v>1483.7622734009931</v>
      </c>
      <c r="AH12" s="27">
        <v>1267.8595368397264</v>
      </c>
      <c r="AI12" s="27">
        <v>1342.1082155542567</v>
      </c>
      <c r="AJ12" s="27">
        <v>1916.9966358264719</v>
      </c>
      <c r="AK12" s="27">
        <v>2259.6131874517487</v>
      </c>
      <c r="AL12" s="27">
        <v>2096.309279807786</v>
      </c>
      <c r="AM12" s="26">
        <v>3063.4801101604194</v>
      </c>
      <c r="AN12" s="26">
        <v>3961.9449595902151</v>
      </c>
      <c r="AO12" s="26">
        <v>3114.3274099202918</v>
      </c>
      <c r="AP12" s="26">
        <v>4933.7706575434941</v>
      </c>
      <c r="AQ12" s="26">
        <v>5855.252684552539</v>
      </c>
      <c r="AR12" s="6">
        <f t="shared" si="0"/>
        <v>39445.050894224623</v>
      </c>
    </row>
    <row r="13" spans="1:44" ht="15" customHeight="1" x14ac:dyDescent="0.25">
      <c r="A13" s="25" t="s">
        <v>1</v>
      </c>
      <c r="B13" s="25" t="s">
        <v>13</v>
      </c>
      <c r="C13" s="26">
        <v>14.793923091691875</v>
      </c>
      <c r="D13" s="26">
        <v>20.440561841995006</v>
      </c>
      <c r="E13" s="27">
        <v>30.516234731042694</v>
      </c>
      <c r="F13" s="27">
        <v>49.380798864477484</v>
      </c>
      <c r="G13" s="27">
        <v>61.269361523464198</v>
      </c>
      <c r="H13" s="27">
        <v>80.66024583093278</v>
      </c>
      <c r="I13" s="27">
        <v>86.572375861699456</v>
      </c>
      <c r="J13" s="27">
        <v>65.173891952219307</v>
      </c>
      <c r="K13" s="27">
        <v>66.875657207472628</v>
      </c>
      <c r="L13" s="27">
        <v>91.845511946930429</v>
      </c>
      <c r="M13" s="27">
        <v>65.892350477639042</v>
      </c>
      <c r="N13" s="27">
        <v>65.378525734043308</v>
      </c>
      <c r="O13" s="27">
        <v>64.687803756599664</v>
      </c>
      <c r="P13" s="27">
        <v>83.084226778237777</v>
      </c>
      <c r="Q13" s="27">
        <v>115.07652374337984</v>
      </c>
      <c r="R13" s="27">
        <v>174.1116914639683</v>
      </c>
      <c r="S13" s="27">
        <v>180.12924121192077</v>
      </c>
      <c r="T13" s="27">
        <v>221.42247977089022</v>
      </c>
      <c r="U13" s="26">
        <v>225.1435004771746</v>
      </c>
      <c r="V13" s="26">
        <v>239.62467492825206</v>
      </c>
      <c r="W13" s="26">
        <v>282.43897656784549</v>
      </c>
      <c r="X13" s="26">
        <v>300.31553344153855</v>
      </c>
      <c r="Y13" s="26">
        <v>425.11620493551953</v>
      </c>
      <c r="Z13" s="26">
        <v>563.64290188066548</v>
      </c>
      <c r="AA13" s="27">
        <v>798.77781035271653</v>
      </c>
      <c r="AB13" s="27">
        <v>575.59938461903562</v>
      </c>
      <c r="AC13" s="27">
        <v>760.56039891788134</v>
      </c>
      <c r="AD13" s="27">
        <v>732.75412187109225</v>
      </c>
      <c r="AE13" s="27">
        <v>617.25232067454851</v>
      </c>
      <c r="AF13" s="27">
        <v>1091.0887091218046</v>
      </c>
      <c r="AG13" s="27">
        <v>1483.7622734009931</v>
      </c>
      <c r="AH13" s="27">
        <v>1159.6316737840207</v>
      </c>
      <c r="AI13" s="27">
        <v>1368.1045066623194</v>
      </c>
      <c r="AJ13" s="27">
        <v>2081.6608523093305</v>
      </c>
      <c r="AK13" s="27">
        <v>2046.1263502598963</v>
      </c>
      <c r="AL13" s="27">
        <v>1969.3971388476307</v>
      </c>
      <c r="AM13" s="26">
        <v>2941.7998254110462</v>
      </c>
      <c r="AN13" s="26">
        <v>4116.1933995110267</v>
      </c>
      <c r="AO13" s="26">
        <v>2787.6866626529645</v>
      </c>
      <c r="AP13" s="26">
        <v>5123.1058340374584</v>
      </c>
      <c r="AQ13" s="26">
        <v>5408.9216618988403</v>
      </c>
      <c r="AR13" s="6">
        <f t="shared" si="0"/>
        <v>38636.016122352208</v>
      </c>
    </row>
    <row r="14" spans="1:44" ht="15" customHeight="1" x14ac:dyDescent="0.25">
      <c r="A14" s="25" t="s">
        <v>1</v>
      </c>
      <c r="B14" s="25" t="s">
        <v>14</v>
      </c>
      <c r="C14" s="26">
        <v>9.5635022840564439</v>
      </c>
      <c r="D14" s="26">
        <v>8.9367896589798086</v>
      </c>
      <c r="E14" s="27">
        <v>19.783763327814103</v>
      </c>
      <c r="F14" s="27">
        <v>21.523910484520915</v>
      </c>
      <c r="G14" s="27">
        <v>31.328271626496569</v>
      </c>
      <c r="H14" s="27">
        <v>51.815427861342528</v>
      </c>
      <c r="I14" s="27">
        <v>58.68546857981088</v>
      </c>
      <c r="J14" s="27">
        <v>72.757391868487332</v>
      </c>
      <c r="K14" s="27">
        <v>85.383056730268237</v>
      </c>
      <c r="L14" s="27">
        <v>93.61115335602976</v>
      </c>
      <c r="M14" s="27">
        <v>63.638992247285209</v>
      </c>
      <c r="N14" s="27">
        <v>70.394011840383911</v>
      </c>
      <c r="O14" s="27">
        <v>53.340971302910688</v>
      </c>
      <c r="P14" s="27">
        <v>77.410040014587111</v>
      </c>
      <c r="Q14" s="27">
        <v>212.89873385588328</v>
      </c>
      <c r="R14" s="27">
        <v>195.52199649195296</v>
      </c>
      <c r="S14" s="27">
        <v>258.27066598307687</v>
      </c>
      <c r="T14" s="27">
        <v>372.13743207142039</v>
      </c>
      <c r="U14" s="26">
        <v>232.03632762483474</v>
      </c>
      <c r="V14" s="26">
        <v>304.60420146264698</v>
      </c>
      <c r="W14" s="26">
        <v>784.71320387706567</v>
      </c>
      <c r="X14" s="26">
        <v>702.97533130218051</v>
      </c>
      <c r="Y14" s="26">
        <v>663.06473518895143</v>
      </c>
      <c r="Z14" s="26">
        <v>415.8253028171992</v>
      </c>
      <c r="AA14" s="27">
        <v>795.95511153624523</v>
      </c>
      <c r="AB14" s="27">
        <v>926.7248286674934</v>
      </c>
      <c r="AC14" s="27">
        <v>820.70977184734954</v>
      </c>
      <c r="AD14" s="27">
        <v>922.99730661282706</v>
      </c>
      <c r="AE14" s="27">
        <v>569.83379858513922</v>
      </c>
      <c r="AF14" s="27">
        <v>695.98963657521028</v>
      </c>
      <c r="AG14" s="27">
        <v>1042.9507912405315</v>
      </c>
      <c r="AH14" s="27">
        <v>1134.6420861396248</v>
      </c>
      <c r="AI14" s="27">
        <v>1895.1427780068939</v>
      </c>
      <c r="AJ14" s="27">
        <v>1828.0763999261999</v>
      </c>
      <c r="AK14" s="27">
        <v>1052.2221585492921</v>
      </c>
      <c r="AL14" s="27">
        <v>1789.6505738055405</v>
      </c>
      <c r="AM14" s="26">
        <v>2446.402683416763</v>
      </c>
      <c r="AN14" s="26">
        <v>2795.5261847373135</v>
      </c>
      <c r="AO14" s="26">
        <v>1942.3006748163323</v>
      </c>
      <c r="AP14" s="26">
        <v>2897.6865087199253</v>
      </c>
      <c r="AQ14" s="26">
        <v>3468.8125747708859</v>
      </c>
      <c r="AR14" s="6">
        <f t="shared" si="0"/>
        <v>31885.844549811758</v>
      </c>
    </row>
    <row r="15" spans="1:44" ht="15" customHeight="1" x14ac:dyDescent="0.25">
      <c r="A15" s="25" t="s">
        <v>1</v>
      </c>
      <c r="B15" s="25" t="s">
        <v>16</v>
      </c>
      <c r="C15" s="26">
        <v>0.63315392792428971</v>
      </c>
      <c r="D15" s="26">
        <v>0.68257725771671685</v>
      </c>
      <c r="E15" s="27">
        <v>0.4444125045559148</v>
      </c>
      <c r="F15" s="27">
        <v>2.5912819960162565</v>
      </c>
      <c r="G15" s="27">
        <v>3.3259466452787412</v>
      </c>
      <c r="H15" s="27">
        <v>3.7933880936471414</v>
      </c>
      <c r="I15" s="27">
        <v>5.3979851706756445</v>
      </c>
      <c r="J15" s="27">
        <v>5.9464971547585765</v>
      </c>
      <c r="K15" s="27">
        <v>11.613404267910058</v>
      </c>
      <c r="L15" s="27">
        <v>11.703774275443749</v>
      </c>
      <c r="M15" s="27">
        <v>18.643563470449955</v>
      </c>
      <c r="N15" s="27">
        <v>10.591508630823535</v>
      </c>
      <c r="O15" s="27">
        <v>7.2465262342053771</v>
      </c>
      <c r="P15" s="27">
        <v>13.609650082479334</v>
      </c>
      <c r="Q15" s="27">
        <v>19.122073916802339</v>
      </c>
      <c r="R15" s="27">
        <v>27.260491462831865</v>
      </c>
      <c r="S15" s="27">
        <v>44.753771891724249</v>
      </c>
      <c r="T15" s="27">
        <v>36.83974852255546</v>
      </c>
      <c r="U15" s="26">
        <v>28.333693771181398</v>
      </c>
      <c r="V15" s="26">
        <v>30.428723559223933</v>
      </c>
      <c r="W15" s="26">
        <v>55.385951047828151</v>
      </c>
      <c r="X15" s="26">
        <v>31.584655005207701</v>
      </c>
      <c r="Y15" s="26">
        <v>32.321382581886553</v>
      </c>
      <c r="Z15" s="26">
        <v>14.621479981467141</v>
      </c>
      <c r="AA15" s="27">
        <v>37.075816250007243</v>
      </c>
      <c r="AB15" s="27">
        <v>37.783897099004527</v>
      </c>
      <c r="AC15" s="27">
        <v>95.90408404399696</v>
      </c>
      <c r="AD15" s="27">
        <v>111.35223227528441</v>
      </c>
      <c r="AE15" s="27">
        <v>92.219852289984019</v>
      </c>
      <c r="AF15" s="27">
        <v>263.23867247002659</v>
      </c>
      <c r="AG15" s="27">
        <v>350.30408255407059</v>
      </c>
      <c r="AH15" s="27">
        <v>376.74384219768962</v>
      </c>
      <c r="AI15" s="27">
        <v>714.20741566210791</v>
      </c>
      <c r="AJ15" s="27">
        <v>608.47585408431473</v>
      </c>
      <c r="AK15" s="27">
        <v>282.3336468327924</v>
      </c>
      <c r="AL15" s="27">
        <v>555.79698188840757</v>
      </c>
      <c r="AM15" s="26">
        <v>590.94316323672797</v>
      </c>
      <c r="AN15" s="26">
        <v>604.39564533393252</v>
      </c>
      <c r="AO15" s="26">
        <v>433.31609019598807</v>
      </c>
      <c r="AP15" s="26">
        <v>663.66323703374565</v>
      </c>
      <c r="AQ15" s="26">
        <v>764.47037593200514</v>
      </c>
      <c r="AR15" s="6">
        <f>SUM(C15:AQ15)</f>
        <v>6999.1005308326803</v>
      </c>
    </row>
    <row r="16" spans="1:44" ht="15" customHeight="1" x14ac:dyDescent="0.25">
      <c r="A16" s="25" t="s">
        <v>1</v>
      </c>
      <c r="B16" s="25" t="s">
        <v>15</v>
      </c>
      <c r="C16" s="26">
        <v>5.8653077504986566</v>
      </c>
      <c r="D16" s="26">
        <v>4.6356488595264445</v>
      </c>
      <c r="E16" s="27">
        <v>10.477024794905663</v>
      </c>
      <c r="F16" s="27">
        <v>12.492122087992575</v>
      </c>
      <c r="G16" s="27">
        <v>17.380753436617965</v>
      </c>
      <c r="H16" s="27">
        <v>32.578067647817164</v>
      </c>
      <c r="I16" s="27">
        <v>39.962503118388909</v>
      </c>
      <c r="J16" s="27">
        <v>41.212883356549213</v>
      </c>
      <c r="K16" s="27">
        <v>49.760049071457601</v>
      </c>
      <c r="L16" s="27">
        <v>65.722658688839516</v>
      </c>
      <c r="M16" s="27">
        <v>60.038177350090173</v>
      </c>
      <c r="N16" s="27">
        <v>77.839684325634622</v>
      </c>
      <c r="O16" s="27">
        <v>74.844447647018953</v>
      </c>
      <c r="P16" s="27">
        <v>78.399832747858071</v>
      </c>
      <c r="Q16" s="27">
        <v>135.32180526766797</v>
      </c>
      <c r="R16" s="27">
        <v>181.51497974031906</v>
      </c>
      <c r="S16" s="27">
        <v>259.79860312916111</v>
      </c>
      <c r="T16" s="27">
        <v>285.27907471230242</v>
      </c>
      <c r="U16" s="26">
        <v>187.47581178316787</v>
      </c>
      <c r="V16" s="26">
        <v>285.70150955464555</v>
      </c>
      <c r="W16" s="26">
        <v>532.87281107839374</v>
      </c>
      <c r="X16" s="26">
        <v>438.90284318021025</v>
      </c>
      <c r="Y16" s="26">
        <v>332.22863320565051</v>
      </c>
      <c r="Z16" s="26">
        <v>212.51482215686408</v>
      </c>
      <c r="AA16" s="27">
        <v>428.72176255289907</v>
      </c>
      <c r="AB16" s="27">
        <v>305.73696591442734</v>
      </c>
      <c r="AC16" s="27">
        <v>324.54596862115051</v>
      </c>
      <c r="AD16" s="27">
        <v>330.72534423709567</v>
      </c>
      <c r="AE16" s="27">
        <v>271.56624285226241</v>
      </c>
      <c r="AF16" s="27">
        <v>466.03305103849613</v>
      </c>
      <c r="AG16" s="27">
        <v>608.27903615817218</v>
      </c>
      <c r="AH16" s="27">
        <v>526.60029562834961</v>
      </c>
      <c r="AI16" s="27">
        <v>853.71250891643399</v>
      </c>
      <c r="AJ16" s="27">
        <v>1034.3711114051455</v>
      </c>
      <c r="AK16" s="27">
        <v>491.67411855795405</v>
      </c>
      <c r="AL16" s="27">
        <v>841.94210727890652</v>
      </c>
      <c r="AM16" s="26">
        <v>1075.0647879648216</v>
      </c>
      <c r="AN16" s="26">
        <v>1102.1332356089333</v>
      </c>
      <c r="AO16" s="26">
        <v>565.89876082590354</v>
      </c>
      <c r="AP16" s="26">
        <v>957.99309962464554</v>
      </c>
      <c r="AQ16" s="26">
        <v>1118.9134881621558</v>
      </c>
      <c r="AR16" s="6">
        <f t="shared" si="0"/>
        <v>14726.731940039332</v>
      </c>
    </row>
    <row r="17" spans="1:45" ht="15" customHeight="1" x14ac:dyDescent="0.25">
      <c r="A17" s="25" t="s">
        <v>1</v>
      </c>
      <c r="B17" s="25" t="s">
        <v>17</v>
      </c>
      <c r="C17" s="26">
        <v>0</v>
      </c>
      <c r="D17" s="26">
        <v>0</v>
      </c>
      <c r="E17" s="27">
        <v>0</v>
      </c>
      <c r="F17" s="27">
        <v>0</v>
      </c>
      <c r="G17" s="27">
        <v>0</v>
      </c>
      <c r="H17" s="27">
        <v>0</v>
      </c>
      <c r="I17" s="27">
        <v>91.617249319854807</v>
      </c>
      <c r="J17" s="27">
        <v>130.0769676041586</v>
      </c>
      <c r="K17" s="27">
        <v>218.72484854183574</v>
      </c>
      <c r="L17" s="27">
        <v>482.19077201608025</v>
      </c>
      <c r="M17" s="27">
        <v>678.52621990427679</v>
      </c>
      <c r="N17" s="27">
        <v>1143.3497877755676</v>
      </c>
      <c r="O17" s="27">
        <v>1342.5349952170991</v>
      </c>
      <c r="P17" s="27">
        <v>1201.7351312626949</v>
      </c>
      <c r="Q17" s="27">
        <v>1020.9149652993868</v>
      </c>
      <c r="R17" s="27">
        <v>1224.113790998721</v>
      </c>
      <c r="S17" s="27">
        <v>1617.0694698151353</v>
      </c>
      <c r="T17" s="27">
        <v>1655.983898318216</v>
      </c>
      <c r="U17" s="26">
        <v>1921.2876148232228</v>
      </c>
      <c r="V17" s="26">
        <v>1641.8592320669202</v>
      </c>
      <c r="W17" s="26">
        <v>1733.9407987397874</v>
      </c>
      <c r="X17" s="26">
        <v>902.27216691604497</v>
      </c>
      <c r="Y17" s="26">
        <v>1241.1416203917104</v>
      </c>
      <c r="Z17" s="26">
        <v>2154.5811230479972</v>
      </c>
      <c r="AA17" s="27">
        <v>3881.4120772290244</v>
      </c>
      <c r="AB17" s="27">
        <v>6450.8601414546429</v>
      </c>
      <c r="AC17" s="27">
        <v>11198.354587810696</v>
      </c>
      <c r="AD17" s="27">
        <v>13889.504594872305</v>
      </c>
      <c r="AE17" s="27">
        <v>14103.469609252357</v>
      </c>
      <c r="AF17" s="27">
        <v>19667.884474757662</v>
      </c>
      <c r="AG17" s="27">
        <v>23752.972377847513</v>
      </c>
      <c r="AH17" s="27">
        <v>26203.666919163072</v>
      </c>
      <c r="AI17" s="27">
        <v>32743.141777897155</v>
      </c>
      <c r="AJ17" s="27">
        <v>34873.304364482261</v>
      </c>
      <c r="AK17" s="27">
        <v>53293.952045903752</v>
      </c>
      <c r="AL17" s="27">
        <v>78576.209815321417</v>
      </c>
      <c r="AM17" s="26">
        <v>106775.8657050847</v>
      </c>
      <c r="AN17" s="26">
        <v>116981.88786200262</v>
      </c>
      <c r="AO17" s="26">
        <v>75865.636279951155</v>
      </c>
      <c r="AP17" s="26">
        <v>55916.927723738751</v>
      </c>
      <c r="AQ17" s="26">
        <v>86106.226211456</v>
      </c>
      <c r="AR17" s="6">
        <f t="shared" si="0"/>
        <v>780683.19722028379</v>
      </c>
    </row>
    <row r="18" spans="1:45" ht="15" customHeight="1" x14ac:dyDescent="0.25">
      <c r="A18" s="25" t="s">
        <v>1</v>
      </c>
      <c r="B18" s="25" t="s">
        <v>18</v>
      </c>
      <c r="C18" s="26">
        <v>0</v>
      </c>
      <c r="D18" s="26">
        <v>0</v>
      </c>
      <c r="E18" s="27">
        <v>0</v>
      </c>
      <c r="F18" s="27">
        <v>0</v>
      </c>
      <c r="G18" s="27">
        <v>0</v>
      </c>
      <c r="H18" s="27">
        <v>0</v>
      </c>
      <c r="I18" s="27">
        <v>0</v>
      </c>
      <c r="J18" s="27">
        <v>0</v>
      </c>
      <c r="K18" s="27">
        <v>0</v>
      </c>
      <c r="L18" s="27">
        <v>0</v>
      </c>
      <c r="M18" s="27">
        <v>0</v>
      </c>
      <c r="N18" s="27">
        <v>0</v>
      </c>
      <c r="O18" s="27">
        <v>0</v>
      </c>
      <c r="P18" s="27">
        <v>0</v>
      </c>
      <c r="Q18" s="27">
        <v>0</v>
      </c>
      <c r="R18" s="27">
        <v>0</v>
      </c>
      <c r="S18" s="27">
        <v>0</v>
      </c>
      <c r="T18" s="27">
        <v>0</v>
      </c>
      <c r="U18" s="26">
        <v>0</v>
      </c>
      <c r="V18" s="26">
        <v>0</v>
      </c>
      <c r="W18" s="26">
        <v>0</v>
      </c>
      <c r="X18" s="26">
        <v>0</v>
      </c>
      <c r="Y18" s="26">
        <v>0</v>
      </c>
      <c r="Z18" s="26">
        <v>0</v>
      </c>
      <c r="AA18" s="27">
        <v>0</v>
      </c>
      <c r="AB18" s="27">
        <v>0</v>
      </c>
      <c r="AC18" s="27">
        <v>0</v>
      </c>
      <c r="AD18" s="27">
        <v>0</v>
      </c>
      <c r="AE18" s="27">
        <v>0</v>
      </c>
      <c r="AF18" s="27">
        <v>0</v>
      </c>
      <c r="AG18" s="27">
        <v>0</v>
      </c>
      <c r="AH18" s="27">
        <v>0</v>
      </c>
      <c r="AI18" s="27">
        <v>0</v>
      </c>
      <c r="AJ18" s="27">
        <v>0</v>
      </c>
      <c r="AK18" s="27">
        <v>0</v>
      </c>
      <c r="AL18" s="27">
        <v>0</v>
      </c>
      <c r="AM18" s="26">
        <v>0</v>
      </c>
      <c r="AN18" s="26">
        <v>0</v>
      </c>
      <c r="AO18" s="26">
        <v>0</v>
      </c>
      <c r="AP18" s="26">
        <v>33748.237049999996</v>
      </c>
      <c r="AQ18" s="26">
        <v>33860.082048894983</v>
      </c>
      <c r="AR18" s="6">
        <f t="shared" si="0"/>
        <v>67608.319098894979</v>
      </c>
      <c r="AS18" s="6">
        <f>SUM(AR2:AR18)</f>
        <v>6679077.4492378021</v>
      </c>
    </row>
    <row r="19" spans="1:45" ht="15" customHeight="1" x14ac:dyDescent="0.25">
      <c r="A19" s="16"/>
      <c r="B19" s="16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6"/>
    </row>
    <row r="20" spans="1:45" ht="15" customHeight="1" x14ac:dyDescent="0.25">
      <c r="A20" s="15" t="s">
        <v>0</v>
      </c>
      <c r="B20" s="15" t="s">
        <v>27</v>
      </c>
      <c r="C20" s="15">
        <v>1971</v>
      </c>
      <c r="D20" s="15">
        <v>1972</v>
      </c>
      <c r="E20" s="15">
        <v>1973</v>
      </c>
      <c r="F20" s="15">
        <v>1974</v>
      </c>
      <c r="G20" s="15">
        <v>1975</v>
      </c>
      <c r="H20" s="15">
        <v>1976</v>
      </c>
      <c r="I20" s="15">
        <v>1977</v>
      </c>
      <c r="J20" s="15">
        <v>1978</v>
      </c>
      <c r="K20" s="15">
        <v>1979</v>
      </c>
      <c r="L20" s="15">
        <v>1980</v>
      </c>
      <c r="M20" s="15">
        <v>1981</v>
      </c>
      <c r="N20" s="15">
        <v>1982</v>
      </c>
      <c r="O20" s="15">
        <v>1983</v>
      </c>
      <c r="P20" s="15">
        <v>1984</v>
      </c>
      <c r="Q20" s="15">
        <v>1985</v>
      </c>
      <c r="R20" s="15">
        <v>1986</v>
      </c>
      <c r="S20" s="15">
        <v>1987</v>
      </c>
      <c r="T20" s="15">
        <v>1988</v>
      </c>
      <c r="U20" s="15">
        <v>1989</v>
      </c>
      <c r="V20" s="15">
        <v>1990</v>
      </c>
      <c r="W20" s="15">
        <v>1991</v>
      </c>
      <c r="X20" s="15">
        <v>1992</v>
      </c>
      <c r="Y20" s="15">
        <v>1993</v>
      </c>
      <c r="Z20" s="15">
        <v>1994</v>
      </c>
      <c r="AA20" s="15">
        <v>1995</v>
      </c>
      <c r="AB20" s="15">
        <v>1996</v>
      </c>
      <c r="AC20" s="15">
        <v>1997</v>
      </c>
      <c r="AD20" s="15">
        <v>1998</v>
      </c>
      <c r="AE20" s="15">
        <v>1999</v>
      </c>
      <c r="AF20" s="15">
        <v>2000</v>
      </c>
      <c r="AG20" s="15">
        <v>2001</v>
      </c>
      <c r="AH20" s="15">
        <v>2002</v>
      </c>
      <c r="AI20" s="15">
        <v>2003</v>
      </c>
      <c r="AJ20" s="15">
        <v>2004</v>
      </c>
      <c r="AK20" s="15">
        <v>2005</v>
      </c>
      <c r="AL20" s="15">
        <v>2006</v>
      </c>
      <c r="AM20" s="15">
        <v>2007</v>
      </c>
      <c r="AN20" s="15">
        <v>2008</v>
      </c>
      <c r="AO20" s="15">
        <v>2009</v>
      </c>
      <c r="AP20" s="15">
        <v>2010</v>
      </c>
      <c r="AQ20" s="15">
        <v>2011</v>
      </c>
      <c r="AR20" s="15" t="s">
        <v>28</v>
      </c>
    </row>
    <row r="21" spans="1:45" ht="15" customHeight="1" x14ac:dyDescent="0.25">
      <c r="A21" s="25" t="s">
        <v>19</v>
      </c>
      <c r="B21" s="25" t="s">
        <v>2</v>
      </c>
      <c r="C21" s="26">
        <v>266.05989421884578</v>
      </c>
      <c r="D21" s="26">
        <v>336.96660039051932</v>
      </c>
      <c r="E21" s="27">
        <v>470.24432162174588</v>
      </c>
      <c r="F21" s="27">
        <v>660.77819537745575</v>
      </c>
      <c r="G21" s="27">
        <v>810.55372531111311</v>
      </c>
      <c r="H21" s="27">
        <v>985.70024690004925</v>
      </c>
      <c r="I21" s="27">
        <v>1112.4864525192895</v>
      </c>
      <c r="J21" s="27">
        <v>1548.6829679721654</v>
      </c>
      <c r="K21" s="27">
        <v>1718.7247311650735</v>
      </c>
      <c r="L21" s="27">
        <v>1362.095434315589</v>
      </c>
      <c r="M21" s="27">
        <v>851.66367988791126</v>
      </c>
      <c r="N21" s="27">
        <v>1001.7093755843861</v>
      </c>
      <c r="O21" s="27">
        <v>246.18173052008189</v>
      </c>
      <c r="P21" s="27">
        <v>120.60125322127284</v>
      </c>
      <c r="Q21" s="27">
        <v>117.99666497017928</v>
      </c>
      <c r="R21" s="27">
        <v>285.18225653585392</v>
      </c>
      <c r="S21" s="27">
        <v>149.59406299697508</v>
      </c>
      <c r="T21" s="27">
        <v>493.62825877483971</v>
      </c>
      <c r="U21" s="26">
        <v>1805.0005812762763</v>
      </c>
      <c r="V21" s="26">
        <v>4164.1473918511383</v>
      </c>
      <c r="W21" s="26">
        <v>4860.8289100853563</v>
      </c>
      <c r="X21" s="26">
        <v>4720.0636442807418</v>
      </c>
      <c r="Y21" s="26">
        <v>8028.4349192829877</v>
      </c>
      <c r="Z21" s="26">
        <v>12090.660058704154</v>
      </c>
      <c r="AA21" s="27">
        <v>17437.357685688334</v>
      </c>
      <c r="AB21" s="27">
        <v>22633.258573807092</v>
      </c>
      <c r="AC21" s="27">
        <v>26989.825123020048</v>
      </c>
      <c r="AD21" s="27">
        <v>20238.828444965173</v>
      </c>
      <c r="AE21" s="27">
        <v>22805.03239263007</v>
      </c>
      <c r="AF21" s="27">
        <v>29637.935520996867</v>
      </c>
      <c r="AG21" s="27">
        <v>34289.568033436735</v>
      </c>
      <c r="AH21" s="27">
        <v>26413.317145472323</v>
      </c>
      <c r="AI21" s="27">
        <v>25521.357262998841</v>
      </c>
      <c r="AJ21" s="27">
        <v>22495.453244605393</v>
      </c>
      <c r="AK21" s="27">
        <v>13194.474736115328</v>
      </c>
      <c r="AL21" s="27">
        <v>6865.0034065112141</v>
      </c>
      <c r="AM21" s="26">
        <v>5333.6665450415203</v>
      </c>
      <c r="AN21" s="26">
        <v>3335.0173440042799</v>
      </c>
      <c r="AO21" s="26">
        <v>2567.5968354784018</v>
      </c>
      <c r="AP21" s="26">
        <v>3363.5610176230625</v>
      </c>
      <c r="AQ21" s="26">
        <v>5232.482508879325</v>
      </c>
      <c r="AR21" s="6">
        <f t="shared" ref="AR21:AR37" si="1">SUM(C21:AQ21)</f>
        <v>336561.721179038</v>
      </c>
    </row>
    <row r="22" spans="1:45" ht="15" customHeight="1" x14ac:dyDescent="0.25">
      <c r="A22" s="25" t="s">
        <v>19</v>
      </c>
      <c r="B22" s="25" t="s">
        <v>3</v>
      </c>
      <c r="C22" s="26">
        <v>0</v>
      </c>
      <c r="D22" s="26">
        <v>0</v>
      </c>
      <c r="E22" s="27">
        <v>0</v>
      </c>
      <c r="F22" s="27">
        <v>0</v>
      </c>
      <c r="G22" s="27">
        <v>0</v>
      </c>
      <c r="H22" s="27">
        <v>0</v>
      </c>
      <c r="I22" s="27">
        <v>0</v>
      </c>
      <c r="J22" s="27">
        <v>0</v>
      </c>
      <c r="K22" s="27">
        <v>4.1688836538184715</v>
      </c>
      <c r="L22" s="27">
        <v>553.06756836099669</v>
      </c>
      <c r="M22" s="27">
        <v>368.77593429839197</v>
      </c>
      <c r="N22" s="27">
        <v>657.68735805188385</v>
      </c>
      <c r="O22" s="27">
        <v>1922.2379230722463</v>
      </c>
      <c r="P22" s="27">
        <v>1960.9909286946088</v>
      </c>
      <c r="Q22" s="27">
        <v>2676.594345014078</v>
      </c>
      <c r="R22" s="27">
        <v>3168.8398755970074</v>
      </c>
      <c r="S22" s="27">
        <v>2268.8804827873078</v>
      </c>
      <c r="T22" s="27">
        <v>3467.649070630966</v>
      </c>
      <c r="U22" s="26">
        <v>2614.1386362056205</v>
      </c>
      <c r="V22" s="26">
        <v>590.77948506744201</v>
      </c>
      <c r="W22" s="26">
        <v>1328.8887204266523</v>
      </c>
      <c r="X22" s="26">
        <v>1712.3871830339347</v>
      </c>
      <c r="Y22" s="26">
        <v>2692.0713023715907</v>
      </c>
      <c r="Z22" s="26">
        <v>1469.4861382093627</v>
      </c>
      <c r="AA22" s="27">
        <v>452.79130484196543</v>
      </c>
      <c r="AB22" s="27">
        <v>104.41885523640529</v>
      </c>
      <c r="AC22" s="27">
        <v>18.848058880080966</v>
      </c>
      <c r="AD22" s="27">
        <v>14.234105560070788</v>
      </c>
      <c r="AE22" s="27">
        <v>180.55849047076276</v>
      </c>
      <c r="AF22" s="27">
        <v>156.31704511802334</v>
      </c>
      <c r="AG22" s="27">
        <v>196.28789232257623</v>
      </c>
      <c r="AH22" s="27">
        <v>756.19524281714644</v>
      </c>
      <c r="AI22" s="27">
        <v>468.33237327565524</v>
      </c>
      <c r="AJ22" s="27">
        <v>902.67233085225234</v>
      </c>
      <c r="AK22" s="27">
        <v>2414.3241129851194</v>
      </c>
      <c r="AL22" s="27">
        <v>91.66063043854885</v>
      </c>
      <c r="AM22" s="26">
        <v>0</v>
      </c>
      <c r="AN22" s="26">
        <v>0</v>
      </c>
      <c r="AO22" s="26">
        <v>0</v>
      </c>
      <c r="AP22" s="26">
        <v>0</v>
      </c>
      <c r="AQ22" s="26">
        <v>0</v>
      </c>
      <c r="AR22" s="6">
        <f t="shared" si="1"/>
        <v>33213.284278274514</v>
      </c>
    </row>
    <row r="23" spans="1:45" ht="15" customHeight="1" x14ac:dyDescent="0.25">
      <c r="A23" s="25" t="s">
        <v>19</v>
      </c>
      <c r="B23" s="25" t="s">
        <v>4</v>
      </c>
      <c r="C23" s="26">
        <v>0</v>
      </c>
      <c r="D23" s="26">
        <v>0</v>
      </c>
      <c r="E23" s="27">
        <v>0</v>
      </c>
      <c r="F23" s="27">
        <v>0</v>
      </c>
      <c r="G23" s="27">
        <v>0</v>
      </c>
      <c r="H23" s="27">
        <v>0</v>
      </c>
      <c r="I23" s="27">
        <v>0</v>
      </c>
      <c r="J23" s="27">
        <v>0</v>
      </c>
      <c r="K23" s="27">
        <v>0</v>
      </c>
      <c r="L23" s="27">
        <v>0</v>
      </c>
      <c r="M23" s="27">
        <v>0</v>
      </c>
      <c r="N23" s="27">
        <v>0</v>
      </c>
      <c r="O23" s="27">
        <v>0</v>
      </c>
      <c r="P23" s="27">
        <v>0</v>
      </c>
      <c r="Q23" s="27">
        <v>0</v>
      </c>
      <c r="R23" s="27">
        <v>0</v>
      </c>
      <c r="S23" s="27">
        <v>0</v>
      </c>
      <c r="T23" s="27">
        <v>0</v>
      </c>
      <c r="U23" s="26">
        <v>0</v>
      </c>
      <c r="V23" s="26">
        <v>0</v>
      </c>
      <c r="W23" s="26">
        <v>0</v>
      </c>
      <c r="X23" s="26">
        <v>0</v>
      </c>
      <c r="Y23" s="26">
        <v>0</v>
      </c>
      <c r="Z23" s="26">
        <v>0</v>
      </c>
      <c r="AA23" s="27">
        <v>0</v>
      </c>
      <c r="AB23" s="27">
        <v>0</v>
      </c>
      <c r="AC23" s="27">
        <v>0</v>
      </c>
      <c r="AD23" s="27">
        <v>0</v>
      </c>
      <c r="AE23" s="27">
        <v>0</v>
      </c>
      <c r="AF23" s="27">
        <v>0</v>
      </c>
      <c r="AG23" s="27">
        <v>0</v>
      </c>
      <c r="AH23" s="27">
        <v>0</v>
      </c>
      <c r="AI23" s="27">
        <v>960.96471992849627</v>
      </c>
      <c r="AJ23" s="27">
        <v>7123.6971974875178</v>
      </c>
      <c r="AK23" s="27">
        <v>20150.944973777368</v>
      </c>
      <c r="AL23" s="27">
        <v>34594.286781458541</v>
      </c>
      <c r="AM23" s="26">
        <v>47968.474387795737</v>
      </c>
      <c r="AN23" s="26">
        <v>55986.09254167349</v>
      </c>
      <c r="AO23" s="26">
        <v>63189.918368019316</v>
      </c>
      <c r="AP23" s="26">
        <v>67759.437459511246</v>
      </c>
      <c r="AQ23" s="26">
        <v>65306.540744336373</v>
      </c>
      <c r="AR23" s="6">
        <f t="shared" si="1"/>
        <v>363040.35717398807</v>
      </c>
    </row>
    <row r="24" spans="1:45" ht="15" customHeight="1" x14ac:dyDescent="0.25">
      <c r="A24" s="25" t="s">
        <v>19</v>
      </c>
      <c r="B24" s="25" t="s">
        <v>5</v>
      </c>
      <c r="C24" s="26">
        <v>29.863032655069034</v>
      </c>
      <c r="D24" s="26">
        <v>44.335899555421705</v>
      </c>
      <c r="E24" s="27">
        <v>60.946519767913244</v>
      </c>
      <c r="F24" s="27">
        <v>74.59724651724153</v>
      </c>
      <c r="G24" s="27">
        <v>86.628091692959444</v>
      </c>
      <c r="H24" s="27">
        <v>93.749055145152028</v>
      </c>
      <c r="I24" s="27">
        <v>64.573177098430136</v>
      </c>
      <c r="J24" s="27">
        <v>82.410197233005846</v>
      </c>
      <c r="K24" s="27">
        <v>98.188627675696878</v>
      </c>
      <c r="L24" s="27">
        <v>82.253489653491982</v>
      </c>
      <c r="M24" s="27">
        <v>39.998373804732111</v>
      </c>
      <c r="N24" s="27">
        <v>38.822399871364993</v>
      </c>
      <c r="O24" s="27">
        <v>19.890596006611265</v>
      </c>
      <c r="P24" s="27">
        <v>12.521417359165408</v>
      </c>
      <c r="Q24" s="27">
        <v>16.069515063117798</v>
      </c>
      <c r="R24" s="27">
        <v>33.732604364738819</v>
      </c>
      <c r="S24" s="27">
        <v>34.930879253212794</v>
      </c>
      <c r="T24" s="27">
        <v>58.922135674988972</v>
      </c>
      <c r="U24" s="26">
        <v>231.29010683083465</v>
      </c>
      <c r="V24" s="26">
        <v>539.76734781223684</v>
      </c>
      <c r="W24" s="26">
        <v>560.06081877579516</v>
      </c>
      <c r="X24" s="26">
        <v>504.85095606540187</v>
      </c>
      <c r="Y24" s="26">
        <v>729.90160198634521</v>
      </c>
      <c r="Z24" s="26">
        <v>992.54953863480489</v>
      </c>
      <c r="AA24" s="27">
        <v>1806.7633652216718</v>
      </c>
      <c r="AB24" s="27">
        <v>2569.0906089628529</v>
      </c>
      <c r="AC24" s="27">
        <v>3049.7328749342942</v>
      </c>
      <c r="AD24" s="27">
        <v>2359.0757680942511</v>
      </c>
      <c r="AE24" s="27">
        <v>3345.5369297308384</v>
      </c>
      <c r="AF24" s="27">
        <v>4475.7707259085182</v>
      </c>
      <c r="AG24" s="27">
        <v>4139.9983183859022</v>
      </c>
      <c r="AH24" s="27">
        <v>2597.1252994776642</v>
      </c>
      <c r="AI24" s="27">
        <v>2472.5902121038425</v>
      </c>
      <c r="AJ24" s="27">
        <v>2231.7260435680146</v>
      </c>
      <c r="AK24" s="27">
        <v>1723.3617865201868</v>
      </c>
      <c r="AL24" s="27">
        <v>1428.0644756764054</v>
      </c>
      <c r="AM24" s="26">
        <v>1488.4016979025159</v>
      </c>
      <c r="AN24" s="26">
        <v>2154.7982177565013</v>
      </c>
      <c r="AO24" s="26">
        <v>2741.2277487062274</v>
      </c>
      <c r="AP24" s="26">
        <v>4131.5598471214398</v>
      </c>
      <c r="AQ24" s="26">
        <v>5032.4392203219732</v>
      </c>
      <c r="AR24" s="6">
        <f t="shared" si="1"/>
        <v>52278.116768890839</v>
      </c>
    </row>
    <row r="25" spans="1:45" ht="15" customHeight="1" x14ac:dyDescent="0.25">
      <c r="A25" s="25" t="s">
        <v>19</v>
      </c>
      <c r="B25" s="25" t="s">
        <v>6</v>
      </c>
      <c r="C25" s="26">
        <v>0</v>
      </c>
      <c r="D25" s="26">
        <v>0</v>
      </c>
      <c r="E25" s="27">
        <v>0</v>
      </c>
      <c r="F25" s="27">
        <v>0</v>
      </c>
      <c r="G25" s="27">
        <v>0</v>
      </c>
      <c r="H25" s="27">
        <v>0</v>
      </c>
      <c r="I25" s="27">
        <v>0</v>
      </c>
      <c r="J25" s="27">
        <v>0</v>
      </c>
      <c r="K25" s="27">
        <v>0.54670093764519612</v>
      </c>
      <c r="L25" s="27">
        <v>23.685724782122346</v>
      </c>
      <c r="M25" s="27">
        <v>14.802108587158651</v>
      </c>
      <c r="N25" s="27">
        <v>37.362296966346783</v>
      </c>
      <c r="O25" s="27">
        <v>80.340047657590148</v>
      </c>
      <c r="P25" s="27">
        <v>145.97191128977713</v>
      </c>
      <c r="Q25" s="27">
        <v>203.91747477734918</v>
      </c>
      <c r="R25" s="27">
        <v>295.03595574587462</v>
      </c>
      <c r="S25" s="27">
        <v>304.07494132057332</v>
      </c>
      <c r="T25" s="27">
        <v>357.72450591623135</v>
      </c>
      <c r="U25" s="26">
        <v>282.08546694848695</v>
      </c>
      <c r="V25" s="26">
        <v>80.440122599758922</v>
      </c>
      <c r="W25" s="26">
        <v>156.45933104495472</v>
      </c>
      <c r="X25" s="26">
        <v>248.2270088043619</v>
      </c>
      <c r="Y25" s="26">
        <v>308.1866924724518</v>
      </c>
      <c r="Z25" s="26">
        <v>200.10850917479206</v>
      </c>
      <c r="AA25" s="27">
        <v>75.564367437060781</v>
      </c>
      <c r="AB25" s="27">
        <v>15.934009954735833</v>
      </c>
      <c r="AC25" s="27">
        <v>2.6611171020059334</v>
      </c>
      <c r="AD25" s="27">
        <v>2.4066736461445855</v>
      </c>
      <c r="AE25" s="27">
        <v>27.49020326847743</v>
      </c>
      <c r="AF25" s="27">
        <v>19.04748913158944</v>
      </c>
      <c r="AG25" s="27">
        <v>53.77531942938716</v>
      </c>
      <c r="AH25" s="27">
        <v>176.50648770612648</v>
      </c>
      <c r="AI25" s="27">
        <v>47.968328926206574</v>
      </c>
      <c r="AJ25" s="27">
        <v>26.38359319440945</v>
      </c>
      <c r="AK25" s="27">
        <v>86.83054107800352</v>
      </c>
      <c r="AL25" s="27">
        <v>0</v>
      </c>
      <c r="AM25" s="26">
        <v>0</v>
      </c>
      <c r="AN25" s="26">
        <v>0</v>
      </c>
      <c r="AO25" s="26">
        <v>0</v>
      </c>
      <c r="AP25" s="26">
        <v>0</v>
      </c>
      <c r="AQ25" s="26">
        <v>0</v>
      </c>
      <c r="AR25" s="6">
        <f t="shared" si="1"/>
        <v>3273.536929899622</v>
      </c>
    </row>
    <row r="26" spans="1:45" ht="15" customHeight="1" x14ac:dyDescent="0.25">
      <c r="A26" s="25" t="s">
        <v>19</v>
      </c>
      <c r="B26" s="25" t="s">
        <v>7</v>
      </c>
      <c r="C26" s="26">
        <v>0</v>
      </c>
      <c r="D26" s="26">
        <v>0</v>
      </c>
      <c r="E26" s="27">
        <v>0</v>
      </c>
      <c r="F26" s="27">
        <v>0</v>
      </c>
      <c r="G26" s="27">
        <v>0</v>
      </c>
      <c r="H26" s="27">
        <v>0</v>
      </c>
      <c r="I26" s="27">
        <v>0</v>
      </c>
      <c r="J26" s="27">
        <v>0</v>
      </c>
      <c r="K26" s="27">
        <v>0</v>
      </c>
      <c r="L26" s="27">
        <v>0</v>
      </c>
      <c r="M26" s="27">
        <v>0</v>
      </c>
      <c r="N26" s="27">
        <v>0</v>
      </c>
      <c r="O26" s="27">
        <v>0</v>
      </c>
      <c r="P26" s="27">
        <v>0</v>
      </c>
      <c r="Q26" s="27">
        <v>0</v>
      </c>
      <c r="R26" s="27">
        <v>0</v>
      </c>
      <c r="S26" s="27">
        <v>0</v>
      </c>
      <c r="T26" s="27">
        <v>0</v>
      </c>
      <c r="U26" s="26">
        <v>0</v>
      </c>
      <c r="V26" s="26">
        <v>0</v>
      </c>
      <c r="W26" s="26">
        <v>0</v>
      </c>
      <c r="X26" s="26">
        <v>0</v>
      </c>
      <c r="Y26" s="26">
        <v>0</v>
      </c>
      <c r="Z26" s="26">
        <v>0</v>
      </c>
      <c r="AA26" s="27">
        <v>0</v>
      </c>
      <c r="AB26" s="27">
        <v>0</v>
      </c>
      <c r="AC26" s="27">
        <v>0</v>
      </c>
      <c r="AD26" s="27">
        <v>0</v>
      </c>
      <c r="AE26" s="27">
        <v>0</v>
      </c>
      <c r="AF26" s="27">
        <v>0</v>
      </c>
      <c r="AG26" s="27">
        <v>0</v>
      </c>
      <c r="AH26" s="27">
        <v>0</v>
      </c>
      <c r="AI26" s="27">
        <v>240.01330802943602</v>
      </c>
      <c r="AJ26" s="27">
        <v>1321.1782598943721</v>
      </c>
      <c r="AK26" s="27">
        <v>2657.6756881077163</v>
      </c>
      <c r="AL26" s="27">
        <v>3620.96940033294</v>
      </c>
      <c r="AM26" s="26">
        <v>5956.2759539127519</v>
      </c>
      <c r="AN26" s="26">
        <v>7570.2020726918636</v>
      </c>
      <c r="AO26" s="26">
        <v>8362.497015514451</v>
      </c>
      <c r="AP26" s="26">
        <v>10031.303648427596</v>
      </c>
      <c r="AQ26" s="26">
        <v>10850.460510884919</v>
      </c>
      <c r="AR26" s="6">
        <f t="shared" si="1"/>
        <v>50610.575857796051</v>
      </c>
    </row>
    <row r="27" spans="1:45" ht="15" customHeight="1" x14ac:dyDescent="0.25">
      <c r="A27" s="25" t="s">
        <v>19</v>
      </c>
      <c r="B27" s="25" t="s">
        <v>8</v>
      </c>
      <c r="C27" s="26">
        <v>0.1665577656042328</v>
      </c>
      <c r="D27" s="26">
        <v>0.22859379019002893</v>
      </c>
      <c r="E27" s="27">
        <v>0.2824792607191548</v>
      </c>
      <c r="F27" s="27">
        <v>0.29222806875315399</v>
      </c>
      <c r="G27" s="27">
        <v>0.53555150956461206</v>
      </c>
      <c r="H27" s="27">
        <v>1.2931371054249072</v>
      </c>
      <c r="I27" s="27">
        <v>2.008916197697785</v>
      </c>
      <c r="J27" s="27">
        <v>4.4226771702051959</v>
      </c>
      <c r="K27" s="27">
        <v>20.942631444648111</v>
      </c>
      <c r="L27" s="27">
        <v>28.802465055932345</v>
      </c>
      <c r="M27" s="27">
        <v>58.786133599984048</v>
      </c>
      <c r="N27" s="27">
        <v>83.643214196186591</v>
      </c>
      <c r="O27" s="27">
        <v>56.088281972275574</v>
      </c>
      <c r="P27" s="27">
        <v>51.735606087771565</v>
      </c>
      <c r="Q27" s="27">
        <v>68.433592985303505</v>
      </c>
      <c r="R27" s="27">
        <v>88.36527667754612</v>
      </c>
      <c r="S27" s="27">
        <v>80.101909070822444</v>
      </c>
      <c r="T27" s="27">
        <v>148.57527500897004</v>
      </c>
      <c r="U27" s="26">
        <v>234.303853995846</v>
      </c>
      <c r="V27" s="26">
        <v>207.21309749726635</v>
      </c>
      <c r="W27" s="26">
        <v>192.36328776159573</v>
      </c>
      <c r="X27" s="26">
        <v>178.97047409949033</v>
      </c>
      <c r="Y27" s="26">
        <v>399.94386886776869</v>
      </c>
      <c r="Z27" s="26">
        <v>457.87240154157496</v>
      </c>
      <c r="AA27" s="27">
        <v>405.38356125788749</v>
      </c>
      <c r="AB27" s="27">
        <v>329.46007920393987</v>
      </c>
      <c r="AC27" s="27">
        <v>468.80228511224612</v>
      </c>
      <c r="AD27" s="27">
        <v>576.96604457992032</v>
      </c>
      <c r="AE27" s="27">
        <v>994.64910762749696</v>
      </c>
      <c r="AF27" s="27">
        <v>1080.6547874226862</v>
      </c>
      <c r="AG27" s="27">
        <v>982.14473056723421</v>
      </c>
      <c r="AH27" s="27">
        <v>531.30622169594415</v>
      </c>
      <c r="AI27" s="27">
        <v>554.25009667240261</v>
      </c>
      <c r="AJ27" s="27">
        <v>671.14019362896806</v>
      </c>
      <c r="AK27" s="27">
        <v>972.58792168462469</v>
      </c>
      <c r="AL27" s="27">
        <v>1147.0392695890853</v>
      </c>
      <c r="AM27" s="26">
        <v>1400.4223310051198</v>
      </c>
      <c r="AN27" s="26">
        <v>2065.3262596093559</v>
      </c>
      <c r="AO27" s="26">
        <v>2203.9021309993232</v>
      </c>
      <c r="AP27" s="26">
        <v>2990.1780905195465</v>
      </c>
      <c r="AQ27" s="26">
        <v>3609.9065625228127</v>
      </c>
      <c r="AR27" s="6">
        <f t="shared" si="1"/>
        <v>23349.491184429735</v>
      </c>
    </row>
    <row r="28" spans="1:45" ht="15" customHeight="1" x14ac:dyDescent="0.25">
      <c r="A28" s="25" t="s">
        <v>19</v>
      </c>
      <c r="B28" s="25" t="s">
        <v>9</v>
      </c>
      <c r="C28" s="26">
        <v>8.4303713887062877</v>
      </c>
      <c r="D28" s="26">
        <v>15.058345705412849</v>
      </c>
      <c r="E28" s="27">
        <v>21.328687632255171</v>
      </c>
      <c r="F28" s="27">
        <v>21.216928299821053</v>
      </c>
      <c r="G28" s="27">
        <v>30.92707204026868</v>
      </c>
      <c r="H28" s="27">
        <v>40.662752892143324</v>
      </c>
      <c r="I28" s="27">
        <v>66.41656425761245</v>
      </c>
      <c r="J28" s="27">
        <v>67.954544449289983</v>
      </c>
      <c r="K28" s="27">
        <v>50.197092524483466</v>
      </c>
      <c r="L28" s="27">
        <v>76.23725485558127</v>
      </c>
      <c r="M28" s="27">
        <v>46.914962184288555</v>
      </c>
      <c r="N28" s="27">
        <v>41.98735333670826</v>
      </c>
      <c r="O28" s="27">
        <v>34.623556173346941</v>
      </c>
      <c r="P28" s="27">
        <v>43.569504995827366</v>
      </c>
      <c r="Q28" s="27">
        <v>55.947371708115817</v>
      </c>
      <c r="R28" s="27">
        <v>81.79116146899463</v>
      </c>
      <c r="S28" s="27">
        <v>60.710471486190393</v>
      </c>
      <c r="T28" s="27">
        <v>60.58245973618142</v>
      </c>
      <c r="U28" s="26">
        <v>58.358351733801811</v>
      </c>
      <c r="V28" s="26">
        <v>54.376767423719208</v>
      </c>
      <c r="W28" s="26">
        <v>73.198001525066999</v>
      </c>
      <c r="X28" s="26">
        <v>34.110709399202086</v>
      </c>
      <c r="Y28" s="26">
        <v>51.834994332989048</v>
      </c>
      <c r="Z28" s="26">
        <v>62.864733558911773</v>
      </c>
      <c r="AA28" s="27">
        <v>86.93265098520817</v>
      </c>
      <c r="AB28" s="27">
        <v>65.600323192280726</v>
      </c>
      <c r="AC28" s="27">
        <v>83.42277331231854</v>
      </c>
      <c r="AD28" s="27">
        <v>83.816570534616247</v>
      </c>
      <c r="AE28" s="27">
        <v>128.67679132490792</v>
      </c>
      <c r="AF28" s="27">
        <v>168.82256638712502</v>
      </c>
      <c r="AG28" s="27">
        <v>181.10983346035121</v>
      </c>
      <c r="AH28" s="27">
        <v>115.6757763677407</v>
      </c>
      <c r="AI28" s="27">
        <v>104.58279933584984</v>
      </c>
      <c r="AJ28" s="27">
        <v>134.02845133334412</v>
      </c>
      <c r="AK28" s="27">
        <v>150.26611530646915</v>
      </c>
      <c r="AL28" s="27">
        <v>167.00588405660153</v>
      </c>
      <c r="AM28" s="26">
        <v>168.22990287887515</v>
      </c>
      <c r="AN28" s="26">
        <v>171.62428425583764</v>
      </c>
      <c r="AO28" s="26">
        <v>125.89524431715968</v>
      </c>
      <c r="AP28" s="26">
        <v>144.37911622347903</v>
      </c>
      <c r="AQ28" s="26">
        <v>134.78138960505353</v>
      </c>
      <c r="AR28" s="6">
        <f t="shared" si="1"/>
        <v>3374.1504859861366</v>
      </c>
    </row>
    <row r="29" spans="1:45" ht="15" customHeight="1" x14ac:dyDescent="0.25">
      <c r="A29" s="25" t="s">
        <v>19</v>
      </c>
      <c r="B29" s="25" t="s">
        <v>10</v>
      </c>
      <c r="C29" s="26">
        <v>19.670866573648102</v>
      </c>
      <c r="D29" s="26">
        <v>35.136139979296679</v>
      </c>
      <c r="E29" s="27">
        <v>49.766937808595337</v>
      </c>
      <c r="F29" s="27">
        <v>49.506166032915772</v>
      </c>
      <c r="G29" s="27">
        <v>72.163168093960138</v>
      </c>
      <c r="H29" s="27">
        <v>94.879756748334074</v>
      </c>
      <c r="I29" s="27">
        <v>154.97198326776183</v>
      </c>
      <c r="J29" s="27">
        <v>158.56060371501081</v>
      </c>
      <c r="K29" s="27">
        <v>117.12654922379475</v>
      </c>
      <c r="L29" s="27">
        <v>177.88692799635638</v>
      </c>
      <c r="M29" s="27">
        <v>109.46824509667347</v>
      </c>
      <c r="N29" s="27">
        <v>97.970491118985493</v>
      </c>
      <c r="O29" s="27">
        <v>80.788297737809287</v>
      </c>
      <c r="P29" s="27">
        <v>101.6621783235972</v>
      </c>
      <c r="Q29" s="27">
        <v>130.54386731893652</v>
      </c>
      <c r="R29" s="27">
        <v>190.84604342765402</v>
      </c>
      <c r="S29" s="27">
        <v>141.65776680111111</v>
      </c>
      <c r="T29" s="27">
        <v>141.3590727177569</v>
      </c>
      <c r="U29" s="26">
        <v>136.16948737887122</v>
      </c>
      <c r="V29" s="26">
        <v>126.87912398867854</v>
      </c>
      <c r="W29" s="26">
        <v>170.79533689182318</v>
      </c>
      <c r="X29" s="26">
        <v>79.591655264804814</v>
      </c>
      <c r="Y29" s="26">
        <v>120.9483201103081</v>
      </c>
      <c r="Z29" s="26">
        <v>146.68437830412734</v>
      </c>
      <c r="AA29" s="27">
        <v>202.84285229881945</v>
      </c>
      <c r="AB29" s="27">
        <v>153.06742078198852</v>
      </c>
      <c r="AC29" s="27">
        <v>194.6531377287445</v>
      </c>
      <c r="AD29" s="27">
        <v>195.57199791410463</v>
      </c>
      <c r="AE29" s="27">
        <v>300.24584642478408</v>
      </c>
      <c r="AF29" s="27">
        <v>393.91932156995824</v>
      </c>
      <c r="AG29" s="27">
        <v>422.58961140748687</v>
      </c>
      <c r="AH29" s="27">
        <v>307.6715919353905</v>
      </c>
      <c r="AI29" s="27">
        <v>317.55788210250637</v>
      </c>
      <c r="AJ29" s="27">
        <v>356.20046515765546</v>
      </c>
      <c r="AK29" s="27">
        <v>383.36975755520979</v>
      </c>
      <c r="AL29" s="27">
        <v>414.11888812444369</v>
      </c>
      <c r="AM29" s="26">
        <v>446.78391422836557</v>
      </c>
      <c r="AN29" s="26">
        <v>485.09992827462986</v>
      </c>
      <c r="AO29" s="26">
        <v>486.11018513061219</v>
      </c>
      <c r="AP29" s="26">
        <v>678.10782452814021</v>
      </c>
      <c r="AQ29" s="26">
        <v>661.7514619546796</v>
      </c>
      <c r="AR29" s="6">
        <f t="shared" si="1"/>
        <v>9104.6954510383293</v>
      </c>
    </row>
    <row r="30" spans="1:45" ht="15" customHeight="1" x14ac:dyDescent="0.25">
      <c r="A30" s="25" t="s">
        <v>19</v>
      </c>
      <c r="B30" s="25" t="s">
        <v>11</v>
      </c>
      <c r="C30" s="26">
        <v>8.4480158560669398</v>
      </c>
      <c r="D30" s="26">
        <v>10.674896216806356</v>
      </c>
      <c r="E30" s="27">
        <v>12.160933845117253</v>
      </c>
      <c r="F30" s="27">
        <v>16.497177946535977</v>
      </c>
      <c r="G30" s="27">
        <v>35.129242906443942</v>
      </c>
      <c r="H30" s="27">
        <v>43.570941055700892</v>
      </c>
      <c r="I30" s="27">
        <v>56.47728533386217</v>
      </c>
      <c r="J30" s="27">
        <v>64.898235904080209</v>
      </c>
      <c r="K30" s="27">
        <v>131.05553692918781</v>
      </c>
      <c r="L30" s="27">
        <v>76.152921110185659</v>
      </c>
      <c r="M30" s="27">
        <v>74.160915783879361</v>
      </c>
      <c r="N30" s="27">
        <v>60.162696186242371</v>
      </c>
      <c r="O30" s="27">
        <v>49.356594179421229</v>
      </c>
      <c r="P30" s="27">
        <v>59.749953990817005</v>
      </c>
      <c r="Q30" s="27">
        <v>86.111801571124701</v>
      </c>
      <c r="R30" s="27">
        <v>151.18377626224563</v>
      </c>
      <c r="S30" s="27">
        <v>142.99241188518405</v>
      </c>
      <c r="T30" s="27">
        <v>144.17536687602589</v>
      </c>
      <c r="U30" s="26">
        <v>132.1882115309993</v>
      </c>
      <c r="V30" s="26">
        <v>111.67516666185459</v>
      </c>
      <c r="W30" s="26">
        <v>140.07737382901115</v>
      </c>
      <c r="X30" s="26">
        <v>79.87765645934536</v>
      </c>
      <c r="Y30" s="26">
        <v>126.28394479804668</v>
      </c>
      <c r="Z30" s="26">
        <v>151.40203477976027</v>
      </c>
      <c r="AA30" s="27">
        <v>230.12257824155353</v>
      </c>
      <c r="AB30" s="27">
        <v>181.4690255142674</v>
      </c>
      <c r="AC30" s="27">
        <v>241.49913964400389</v>
      </c>
      <c r="AD30" s="27">
        <v>254.60310236646373</v>
      </c>
      <c r="AE30" s="27">
        <v>310.00378793487494</v>
      </c>
      <c r="AF30" s="27">
        <v>371.01017758249088</v>
      </c>
      <c r="AG30" s="27">
        <v>215.35651030623598</v>
      </c>
      <c r="AH30" s="27">
        <v>156.90031715158875</v>
      </c>
      <c r="AI30" s="27">
        <v>151.06206555983377</v>
      </c>
      <c r="AJ30" s="27">
        <v>152.8670814864409</v>
      </c>
      <c r="AK30" s="27">
        <v>163.12620690170326</v>
      </c>
      <c r="AL30" s="27">
        <v>204.34921387195195</v>
      </c>
      <c r="AM30" s="26">
        <v>222.66887757401784</v>
      </c>
      <c r="AN30" s="26">
        <v>227.17620434622009</v>
      </c>
      <c r="AO30" s="26">
        <v>216.79236457788721</v>
      </c>
      <c r="AP30" s="26">
        <v>279.9295778707754</v>
      </c>
      <c r="AQ30" s="26">
        <v>247.80190904178261</v>
      </c>
      <c r="AR30" s="6">
        <f t="shared" si="1"/>
        <v>5791.2012318700372</v>
      </c>
    </row>
    <row r="31" spans="1:45" ht="15" customHeight="1" x14ac:dyDescent="0.25">
      <c r="A31" s="25" t="s">
        <v>19</v>
      </c>
      <c r="B31" s="25" t="s">
        <v>12</v>
      </c>
      <c r="C31" s="26">
        <v>2.8318400637562</v>
      </c>
      <c r="D31" s="26">
        <v>3.7710475477475929</v>
      </c>
      <c r="E31" s="27">
        <v>5.7047692062877573</v>
      </c>
      <c r="F31" s="27">
        <v>8.5300726919889485</v>
      </c>
      <c r="G31" s="27">
        <v>12.802915750541484</v>
      </c>
      <c r="H31" s="27">
        <v>15.40405861527594</v>
      </c>
      <c r="I31" s="27">
        <v>17.733137208695563</v>
      </c>
      <c r="J31" s="27">
        <v>13.745453688882248</v>
      </c>
      <c r="K31" s="27">
        <v>13.827635510803507</v>
      </c>
      <c r="L31" s="27">
        <v>18.298618820595646</v>
      </c>
      <c r="M31" s="27">
        <v>12.893992766333369</v>
      </c>
      <c r="N31" s="27">
        <v>13.024565747554457</v>
      </c>
      <c r="O31" s="27">
        <v>13.211643468329026</v>
      </c>
      <c r="P31" s="27">
        <v>16.786496114249012</v>
      </c>
      <c r="Q31" s="27">
        <v>21.813303110477221</v>
      </c>
      <c r="R31" s="27">
        <v>35.089828321579091</v>
      </c>
      <c r="S31" s="27">
        <v>33.369820087668515</v>
      </c>
      <c r="T31" s="27">
        <v>38.992161765090934</v>
      </c>
      <c r="U31" s="26">
        <v>40.798096644608009</v>
      </c>
      <c r="V31" s="26">
        <v>44.051139595760112</v>
      </c>
      <c r="W31" s="26">
        <v>56.442093213800824</v>
      </c>
      <c r="X31" s="26">
        <v>47.302795994602455</v>
      </c>
      <c r="Y31" s="26">
        <v>85.917046411409856</v>
      </c>
      <c r="Z31" s="26">
        <v>101.83302428103552</v>
      </c>
      <c r="AA31" s="27">
        <v>123.77274519485829</v>
      </c>
      <c r="AB31" s="27">
        <v>98.914104177617517</v>
      </c>
      <c r="AC31" s="27">
        <v>130.17334459694698</v>
      </c>
      <c r="AD31" s="27">
        <v>118.44518682299849</v>
      </c>
      <c r="AE31" s="27">
        <v>136.06584003190775</v>
      </c>
      <c r="AF31" s="27">
        <v>207.38596322850586</v>
      </c>
      <c r="AG31" s="27">
        <v>288.80591613915755</v>
      </c>
      <c r="AH31" s="27">
        <v>241.93088168039498</v>
      </c>
      <c r="AI31" s="27">
        <v>300.52201164047864</v>
      </c>
      <c r="AJ31" s="27">
        <v>395.59354436042105</v>
      </c>
      <c r="AK31" s="27">
        <v>448.4039745112874</v>
      </c>
      <c r="AL31" s="27">
        <v>437.40758549064503</v>
      </c>
      <c r="AM31" s="26">
        <v>568.08298339079568</v>
      </c>
      <c r="AN31" s="26">
        <v>713.19339858725345</v>
      </c>
      <c r="AO31" s="26">
        <v>655.33374781381372</v>
      </c>
      <c r="AP31" s="26">
        <v>987.15023650471721</v>
      </c>
      <c r="AQ31" s="26">
        <v>985.10439211210837</v>
      </c>
      <c r="AR31" s="6">
        <f t="shared" si="1"/>
        <v>7510.4614129109814</v>
      </c>
    </row>
    <row r="32" spans="1:45" ht="15" customHeight="1" x14ac:dyDescent="0.25">
      <c r="A32" s="25" t="s">
        <v>19</v>
      </c>
      <c r="B32" s="25" t="s">
        <v>13</v>
      </c>
      <c r="C32" s="26">
        <v>2.8318400637562</v>
      </c>
      <c r="D32" s="26">
        <v>3.7710475477475929</v>
      </c>
      <c r="E32" s="27">
        <v>5.7047692062877573</v>
      </c>
      <c r="F32" s="27">
        <v>8.5300726919889485</v>
      </c>
      <c r="G32" s="27">
        <v>12.802915750541484</v>
      </c>
      <c r="H32" s="27">
        <v>15.40405861527594</v>
      </c>
      <c r="I32" s="27">
        <v>17.733137208695563</v>
      </c>
      <c r="J32" s="27">
        <v>13.745453688882248</v>
      </c>
      <c r="K32" s="27">
        <v>13.827635510803507</v>
      </c>
      <c r="L32" s="27">
        <v>18.298618820595646</v>
      </c>
      <c r="M32" s="27">
        <v>12.893992766333369</v>
      </c>
      <c r="N32" s="27">
        <v>13.024565747554457</v>
      </c>
      <c r="O32" s="27">
        <v>13.211643468329026</v>
      </c>
      <c r="P32" s="27">
        <v>16.786496114249012</v>
      </c>
      <c r="Q32" s="27">
        <v>21.813303110477221</v>
      </c>
      <c r="R32" s="27">
        <v>35.089828321579091</v>
      </c>
      <c r="S32" s="27">
        <v>33.369820087668515</v>
      </c>
      <c r="T32" s="27">
        <v>38.992161765090934</v>
      </c>
      <c r="U32" s="26">
        <v>40.798096644608009</v>
      </c>
      <c r="V32" s="26">
        <v>44.051139595760112</v>
      </c>
      <c r="W32" s="26">
        <v>56.442093213800824</v>
      </c>
      <c r="X32" s="26">
        <v>47.302795994602455</v>
      </c>
      <c r="Y32" s="26">
        <v>85.917046411409856</v>
      </c>
      <c r="Z32" s="26">
        <v>101.83302428103552</v>
      </c>
      <c r="AA32" s="27">
        <v>123.77274519485829</v>
      </c>
      <c r="AB32" s="27">
        <v>98.914104177617517</v>
      </c>
      <c r="AC32" s="27">
        <v>130.17334459694698</v>
      </c>
      <c r="AD32" s="27">
        <v>118.44518682299849</v>
      </c>
      <c r="AE32" s="27">
        <v>136.06584003190775</v>
      </c>
      <c r="AF32" s="27">
        <v>207.38596322850586</v>
      </c>
      <c r="AG32" s="27">
        <v>288.80591613915755</v>
      </c>
      <c r="AH32" s="27">
        <v>221.27901799152167</v>
      </c>
      <c r="AI32" s="27">
        <v>306.34304574819407</v>
      </c>
      <c r="AJ32" s="27">
        <v>429.57383405440999</v>
      </c>
      <c r="AK32" s="27">
        <v>406.03904814500629</v>
      </c>
      <c r="AL32" s="27">
        <v>410.92660118096342</v>
      </c>
      <c r="AM32" s="26">
        <v>545.51893965798172</v>
      </c>
      <c r="AN32" s="26">
        <v>740.95980377862804</v>
      </c>
      <c r="AO32" s="26">
        <v>586.60022146281244</v>
      </c>
      <c r="AP32" s="26">
        <v>1025.0324724714235</v>
      </c>
      <c r="AQ32" s="26">
        <v>910.0123893515738</v>
      </c>
      <c r="AR32" s="6">
        <f t="shared" si="1"/>
        <v>7360.0240306615806</v>
      </c>
    </row>
    <row r="33" spans="1:45" ht="15" customHeight="1" x14ac:dyDescent="0.25">
      <c r="A33" s="25" t="s">
        <v>19</v>
      </c>
      <c r="B33" s="25" t="s">
        <v>14</v>
      </c>
      <c r="C33" s="26">
        <v>1.8595698885665306</v>
      </c>
      <c r="D33" s="26">
        <v>1.3901672802857483</v>
      </c>
      <c r="E33" s="27">
        <v>3.4077295684273095</v>
      </c>
      <c r="F33" s="27">
        <v>4.5707145816550199</v>
      </c>
      <c r="G33" s="27">
        <v>5.7418375649849018</v>
      </c>
      <c r="H33" s="27">
        <v>9.1557357968585826</v>
      </c>
      <c r="I33" s="27">
        <v>8.9442860354921674</v>
      </c>
      <c r="J33" s="27">
        <v>12.411555083447839</v>
      </c>
      <c r="K33" s="27">
        <v>12.08029511430993</v>
      </c>
      <c r="L33" s="27">
        <v>13.544670963999634</v>
      </c>
      <c r="M33" s="27">
        <v>12.265615824197425</v>
      </c>
      <c r="N33" s="27">
        <v>9.0958554625215147</v>
      </c>
      <c r="O33" s="27">
        <v>6.667621412863836</v>
      </c>
      <c r="P33" s="27">
        <v>8.0569633484570229</v>
      </c>
      <c r="Q33" s="27">
        <v>20.063755023067532</v>
      </c>
      <c r="R33" s="27">
        <v>25.502869107646038</v>
      </c>
      <c r="S33" s="27">
        <v>27.81004362177325</v>
      </c>
      <c r="T33" s="27">
        <v>56.667709436307341</v>
      </c>
      <c r="U33" s="26">
        <v>28.416169348495913</v>
      </c>
      <c r="V33" s="26">
        <v>59.726314012283737</v>
      </c>
      <c r="W33" s="26">
        <v>122.28046244464709</v>
      </c>
      <c r="X33" s="26">
        <v>91.365933267167705</v>
      </c>
      <c r="Y33" s="26">
        <v>92.603490321823131</v>
      </c>
      <c r="Z33" s="26">
        <v>74.296195358358318</v>
      </c>
      <c r="AA33" s="27">
        <v>123.24259720146968</v>
      </c>
      <c r="AB33" s="27">
        <v>138.28633300828966</v>
      </c>
      <c r="AC33" s="27">
        <v>129.89818541790413</v>
      </c>
      <c r="AD33" s="27">
        <v>126.45316323450767</v>
      </c>
      <c r="AE33" s="27">
        <v>62.332479131500875</v>
      </c>
      <c r="AF33" s="27">
        <v>117.56925961912866</v>
      </c>
      <c r="AG33" s="27">
        <v>156.0098590216646</v>
      </c>
      <c r="AH33" s="27">
        <v>198.7886899586376</v>
      </c>
      <c r="AI33" s="27">
        <v>256.59439978837651</v>
      </c>
      <c r="AJ33" s="27">
        <v>233.35250513065259</v>
      </c>
      <c r="AK33" s="27">
        <v>283.69961290255884</v>
      </c>
      <c r="AL33" s="27">
        <v>297.22894819753662</v>
      </c>
      <c r="AM33" s="26">
        <v>469.35072681542078</v>
      </c>
      <c r="AN33" s="26">
        <v>477.40752769653665</v>
      </c>
      <c r="AO33" s="26">
        <v>245.44942168769575</v>
      </c>
      <c r="AP33" s="26">
        <v>418.90288743019977</v>
      </c>
      <c r="AQ33" s="26">
        <v>439.02699290921532</v>
      </c>
      <c r="AR33" s="6">
        <f t="shared" si="1"/>
        <v>4881.5191490189336</v>
      </c>
    </row>
    <row r="34" spans="1:45" ht="15" customHeight="1" x14ac:dyDescent="0.25">
      <c r="A34" s="25" t="s">
        <v>19</v>
      </c>
      <c r="B34" s="25" t="s">
        <v>16</v>
      </c>
      <c r="C34" s="26">
        <v>0.12311326376305634</v>
      </c>
      <c r="D34" s="26">
        <v>0.1061786845337115</v>
      </c>
      <c r="E34" s="27">
        <v>7.6549522315851368E-2</v>
      </c>
      <c r="F34" s="27">
        <v>0.55027223853627061</v>
      </c>
      <c r="G34" s="27">
        <v>0.60957864559771147</v>
      </c>
      <c r="H34" s="27">
        <v>0.6702879932463881</v>
      </c>
      <c r="I34" s="27">
        <v>0.8227100260127731</v>
      </c>
      <c r="J34" s="27">
        <v>1.014402455811757</v>
      </c>
      <c r="K34" s="27">
        <v>1.643105274168593</v>
      </c>
      <c r="L34" s="27">
        <v>1.6934282498891766</v>
      </c>
      <c r="M34" s="27">
        <v>3.5933125124610252</v>
      </c>
      <c r="N34" s="27">
        <v>1.3685657219603446</v>
      </c>
      <c r="O34" s="27">
        <v>0.90581577927567247</v>
      </c>
      <c r="P34" s="27">
        <v>1.4165146004213189</v>
      </c>
      <c r="Q34" s="27">
        <v>1.8020802644106921</v>
      </c>
      <c r="R34" s="27">
        <v>3.555716277760677</v>
      </c>
      <c r="S34" s="27">
        <v>4.8189922917118801</v>
      </c>
      <c r="T34" s="27">
        <v>5.6098204186622906</v>
      </c>
      <c r="U34" s="26">
        <v>3.4698663296037333</v>
      </c>
      <c r="V34" s="26">
        <v>5.9664163841615556</v>
      </c>
      <c r="W34" s="26">
        <v>8.630694212360952</v>
      </c>
      <c r="X34" s="26">
        <v>4.1050679205581524</v>
      </c>
      <c r="Y34" s="26">
        <v>4.5139979254917657</v>
      </c>
      <c r="Z34" s="26">
        <v>2.6124440378486651</v>
      </c>
      <c r="AA34" s="27">
        <v>5.7406753493878089</v>
      </c>
      <c r="AB34" s="27">
        <v>5.6381316383815241</v>
      </c>
      <c r="AC34" s="27">
        <v>15.179259366487113</v>
      </c>
      <c r="AD34" s="27">
        <v>15.255561314806629</v>
      </c>
      <c r="AE34" s="27">
        <v>10.08766421480818</v>
      </c>
      <c r="AF34" s="27">
        <v>44.467294050116131</v>
      </c>
      <c r="AG34" s="27">
        <v>52.400257992009315</v>
      </c>
      <c r="AH34" s="27">
        <v>66.005320757374477</v>
      </c>
      <c r="AI34" s="27">
        <v>96.70069467745374</v>
      </c>
      <c r="AJ34" s="27">
        <v>77.671461032930821</v>
      </c>
      <c r="AK34" s="27">
        <v>76.12265686008999</v>
      </c>
      <c r="AL34" s="27">
        <v>92.30793695485211</v>
      </c>
      <c r="AM34" s="26">
        <v>113.3744681739755</v>
      </c>
      <c r="AN34" s="26">
        <v>103.21600003776709</v>
      </c>
      <c r="AO34" s="26">
        <v>54.758351848194692</v>
      </c>
      <c r="AP34" s="26">
        <v>95.942209565493116</v>
      </c>
      <c r="AQ34" s="26">
        <v>96.754472338642643</v>
      </c>
      <c r="AR34" s="6">
        <f>SUM(C34:AQ34)</f>
        <v>1081.3013472033351</v>
      </c>
    </row>
    <row r="35" spans="1:45" ht="15" customHeight="1" x14ac:dyDescent="0.25">
      <c r="A35" s="25" t="s">
        <v>19</v>
      </c>
      <c r="B35" s="25" t="s">
        <v>15</v>
      </c>
      <c r="C35" s="26">
        <v>1.1404765070414056</v>
      </c>
      <c r="D35" s="26">
        <v>0.72110093370411354</v>
      </c>
      <c r="E35" s="27">
        <v>1.8046549885961907</v>
      </c>
      <c r="F35" s="27">
        <v>2.6527672387629013</v>
      </c>
      <c r="G35" s="27">
        <v>3.1855400189299807</v>
      </c>
      <c r="H35" s="27">
        <v>5.7565129241774002</v>
      </c>
      <c r="I35" s="27">
        <v>6.0907080958042199</v>
      </c>
      <c r="J35" s="27">
        <v>7.0304330431760436</v>
      </c>
      <c r="K35" s="27">
        <v>7.0402267230221582</v>
      </c>
      <c r="L35" s="27">
        <v>9.5094628674633608</v>
      </c>
      <c r="M35" s="27">
        <v>11.571604014402853</v>
      </c>
      <c r="N35" s="27">
        <v>10.0579367387056</v>
      </c>
      <c r="O35" s="27">
        <v>9.3555559558773673</v>
      </c>
      <c r="P35" s="27">
        <v>8.1599825921240026</v>
      </c>
      <c r="Q35" s="27">
        <v>12.752840287005359</v>
      </c>
      <c r="R35" s="27">
        <v>23.675866922650314</v>
      </c>
      <c r="S35" s="27">
        <v>27.974568689001419</v>
      </c>
      <c r="T35" s="27">
        <v>43.441240576284656</v>
      </c>
      <c r="U35" s="26">
        <v>22.959096409208385</v>
      </c>
      <c r="V35" s="26">
        <v>56.019903834244204</v>
      </c>
      <c r="W35" s="26">
        <v>83.036622094424573</v>
      </c>
      <c r="X35" s="26">
        <v>57.044345790187556</v>
      </c>
      <c r="Y35" s="26">
        <v>46.398985479034444</v>
      </c>
      <c r="Z35" s="26">
        <v>37.970375146829788</v>
      </c>
      <c r="AA35" s="27">
        <v>66.381612138695417</v>
      </c>
      <c r="AB35" s="27">
        <v>45.622219858054862</v>
      </c>
      <c r="AC35" s="27">
        <v>51.367650117884537</v>
      </c>
      <c r="AD35" s="27">
        <v>45.310279500246814</v>
      </c>
      <c r="AE35" s="27">
        <v>29.705849683606676</v>
      </c>
      <c r="AF35" s="27">
        <v>78.72410433904318</v>
      </c>
      <c r="AG35" s="27">
        <v>90.989457483411243</v>
      </c>
      <c r="AH35" s="27">
        <v>92.260091687546634</v>
      </c>
      <c r="AI35" s="27">
        <v>115.58910038832153</v>
      </c>
      <c r="AJ35" s="27">
        <v>132.03665344124147</v>
      </c>
      <c r="AK35" s="27">
        <v>132.56493030085142</v>
      </c>
      <c r="AL35" s="27">
        <v>139.83152390334635</v>
      </c>
      <c r="AM35" s="26">
        <v>206.25485862377784</v>
      </c>
      <c r="AN35" s="26">
        <v>188.21741183357491</v>
      </c>
      <c r="AO35" s="26">
        <v>71.512884374421716</v>
      </c>
      <c r="AP35" s="26">
        <v>138.49188805046097</v>
      </c>
      <c r="AQ35" s="26">
        <v>141.61423064658891</v>
      </c>
      <c r="AR35" s="6">
        <f t="shared" si="1"/>
        <v>2261.8255542417323</v>
      </c>
    </row>
    <row r="36" spans="1:45" ht="15" customHeight="1" x14ac:dyDescent="0.25">
      <c r="A36" s="25" t="s">
        <v>19</v>
      </c>
      <c r="B36" s="25" t="s">
        <v>17</v>
      </c>
      <c r="C36" s="26">
        <v>0</v>
      </c>
      <c r="D36" s="26">
        <v>0</v>
      </c>
      <c r="E36" s="27">
        <v>0</v>
      </c>
      <c r="F36" s="27">
        <v>0</v>
      </c>
      <c r="G36" s="27">
        <v>0</v>
      </c>
      <c r="H36" s="27">
        <v>0</v>
      </c>
      <c r="I36" s="27">
        <v>18.228929488843622</v>
      </c>
      <c r="J36" s="27">
        <v>23.460140391683495</v>
      </c>
      <c r="K36" s="27">
        <v>51.217649962126629</v>
      </c>
      <c r="L36" s="27">
        <v>107.66732342942186</v>
      </c>
      <c r="M36" s="27">
        <v>138.80088365661067</v>
      </c>
      <c r="N36" s="27">
        <v>229.31635264310074</v>
      </c>
      <c r="O36" s="27">
        <v>252.179577905347</v>
      </c>
      <c r="P36" s="27">
        <v>205.26177320034364</v>
      </c>
      <c r="Q36" s="27">
        <v>229.94415128695991</v>
      </c>
      <c r="R36" s="27">
        <v>302.61205856128487</v>
      </c>
      <c r="S36" s="27">
        <v>313.56351712693015</v>
      </c>
      <c r="T36" s="27">
        <v>264.08384930015023</v>
      </c>
      <c r="U36" s="26">
        <v>277.51575945085102</v>
      </c>
      <c r="V36" s="26">
        <v>263.32023965121914</v>
      </c>
      <c r="W36" s="26">
        <v>230.09939703327487</v>
      </c>
      <c r="X36" s="26">
        <v>115.47909755474963</v>
      </c>
      <c r="Y36" s="26">
        <v>177.68794716154076</v>
      </c>
      <c r="Z36" s="26">
        <v>359.86777881737692</v>
      </c>
      <c r="AA36" s="27">
        <v>793.44783179779745</v>
      </c>
      <c r="AB36" s="27">
        <v>1350.420627725269</v>
      </c>
      <c r="AC36" s="27">
        <v>2038.834385704796</v>
      </c>
      <c r="AD36" s="27">
        <v>2379.0793886777096</v>
      </c>
      <c r="AE36" s="27">
        <v>2722.6582186912287</v>
      </c>
      <c r="AF36" s="27">
        <v>4175.7008189855196</v>
      </c>
      <c r="AG36" s="27">
        <v>5605.4852833076111</v>
      </c>
      <c r="AH36" s="27">
        <v>6628.4439925570805</v>
      </c>
      <c r="AI36" s="27">
        <v>9046.1833639138204</v>
      </c>
      <c r="AJ36" s="27">
        <v>10101.083761393185</v>
      </c>
      <c r="AK36" s="27">
        <v>14053.752978275756</v>
      </c>
      <c r="AL36" s="27">
        <v>17724.384472140402</v>
      </c>
      <c r="AM36" s="26">
        <v>25180.762926102478</v>
      </c>
      <c r="AN36" s="26">
        <v>22362.694307334084</v>
      </c>
      <c r="AO36" s="26">
        <v>17361.847176752137</v>
      </c>
      <c r="AP36" s="26">
        <v>12817.185156009178</v>
      </c>
      <c r="AQ36" s="26">
        <v>17830.159963293951</v>
      </c>
      <c r="AR36" s="6">
        <f t="shared" si="1"/>
        <v>175732.43107928385</v>
      </c>
    </row>
    <row r="37" spans="1:45" ht="15" customHeight="1" x14ac:dyDescent="0.25">
      <c r="A37" s="25" t="s">
        <v>19</v>
      </c>
      <c r="B37" s="25" t="s">
        <v>18</v>
      </c>
      <c r="C37" s="26">
        <v>0</v>
      </c>
      <c r="D37" s="26">
        <v>0</v>
      </c>
      <c r="E37" s="27">
        <v>0</v>
      </c>
      <c r="F37" s="27">
        <v>0</v>
      </c>
      <c r="G37" s="27">
        <v>0</v>
      </c>
      <c r="H37" s="27">
        <v>0</v>
      </c>
      <c r="I37" s="27">
        <v>0</v>
      </c>
      <c r="J37" s="27">
        <v>0</v>
      </c>
      <c r="K37" s="27">
        <v>0</v>
      </c>
      <c r="L37" s="27">
        <v>0</v>
      </c>
      <c r="M37" s="27">
        <v>0</v>
      </c>
      <c r="N37" s="27">
        <v>0</v>
      </c>
      <c r="O37" s="27">
        <v>0</v>
      </c>
      <c r="P37" s="27">
        <v>0</v>
      </c>
      <c r="Q37" s="27">
        <v>0</v>
      </c>
      <c r="R37" s="27">
        <v>0</v>
      </c>
      <c r="S37" s="27">
        <v>0</v>
      </c>
      <c r="T37" s="27">
        <v>0</v>
      </c>
      <c r="U37" s="26">
        <v>0</v>
      </c>
      <c r="V37" s="26">
        <v>0</v>
      </c>
      <c r="W37" s="26">
        <v>0</v>
      </c>
      <c r="X37" s="26">
        <v>0</v>
      </c>
      <c r="Y37" s="26">
        <v>0</v>
      </c>
      <c r="Z37" s="26">
        <v>0</v>
      </c>
      <c r="AA37" s="27">
        <v>0</v>
      </c>
      <c r="AB37" s="27">
        <v>0</v>
      </c>
      <c r="AC37" s="27">
        <v>0</v>
      </c>
      <c r="AD37" s="27">
        <v>0</v>
      </c>
      <c r="AE37" s="27">
        <v>0</v>
      </c>
      <c r="AF37" s="27">
        <v>0</v>
      </c>
      <c r="AG37" s="27">
        <v>0</v>
      </c>
      <c r="AH37" s="27">
        <v>0</v>
      </c>
      <c r="AI37" s="27">
        <v>0</v>
      </c>
      <c r="AJ37" s="27">
        <v>0</v>
      </c>
      <c r="AK37" s="27">
        <v>0</v>
      </c>
      <c r="AL37" s="27">
        <v>0</v>
      </c>
      <c r="AM37" s="26">
        <v>0</v>
      </c>
      <c r="AN37" s="26">
        <v>0</v>
      </c>
      <c r="AO37" s="26">
        <v>0</v>
      </c>
      <c r="AP37" s="26">
        <v>12138.121049999998</v>
      </c>
      <c r="AQ37" s="26">
        <v>13050.779310435253</v>
      </c>
      <c r="AR37" s="6">
        <f t="shared" si="1"/>
        <v>25188.900360435251</v>
      </c>
      <c r="AS37" s="6">
        <f>SUM(AR21:AR37)</f>
        <v>1104613.5934749669</v>
      </c>
    </row>
    <row r="38" spans="1:45" ht="15" customHeight="1" x14ac:dyDescent="0.25">
      <c r="A38" s="16"/>
      <c r="B38" s="16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6"/>
    </row>
    <row r="39" spans="1:45" ht="15" customHeight="1" x14ac:dyDescent="0.25">
      <c r="A39" s="15" t="s">
        <v>0</v>
      </c>
      <c r="B39" s="15" t="s">
        <v>27</v>
      </c>
      <c r="C39" s="15">
        <v>1971</v>
      </c>
      <c r="D39" s="15">
        <v>1972</v>
      </c>
      <c r="E39" s="15">
        <v>1973</v>
      </c>
      <c r="F39" s="15">
        <v>1974</v>
      </c>
      <c r="G39" s="15">
        <v>1975</v>
      </c>
      <c r="H39" s="15">
        <v>1976</v>
      </c>
      <c r="I39" s="15">
        <v>1977</v>
      </c>
      <c r="J39" s="15">
        <v>1978</v>
      </c>
      <c r="K39" s="15">
        <v>1979</v>
      </c>
      <c r="L39" s="15">
        <v>1980</v>
      </c>
      <c r="M39" s="15">
        <v>1981</v>
      </c>
      <c r="N39" s="15">
        <v>1982</v>
      </c>
      <c r="O39" s="15">
        <v>1983</v>
      </c>
      <c r="P39" s="15">
        <v>1984</v>
      </c>
      <c r="Q39" s="15">
        <v>1985</v>
      </c>
      <c r="R39" s="15">
        <v>1986</v>
      </c>
      <c r="S39" s="15">
        <v>1987</v>
      </c>
      <c r="T39" s="15">
        <v>1988</v>
      </c>
      <c r="U39" s="15">
        <v>1989</v>
      </c>
      <c r="V39" s="15">
        <v>1990</v>
      </c>
      <c r="W39" s="15">
        <v>1991</v>
      </c>
      <c r="X39" s="15">
        <v>1992</v>
      </c>
      <c r="Y39" s="15">
        <v>1993</v>
      </c>
      <c r="Z39" s="15">
        <v>1994</v>
      </c>
      <c r="AA39" s="15">
        <v>1995</v>
      </c>
      <c r="AB39" s="15">
        <v>1996</v>
      </c>
      <c r="AC39" s="15">
        <v>1997</v>
      </c>
      <c r="AD39" s="15">
        <v>1998</v>
      </c>
      <c r="AE39" s="15">
        <v>1999</v>
      </c>
      <c r="AF39" s="15">
        <v>2000</v>
      </c>
      <c r="AG39" s="15">
        <v>2001</v>
      </c>
      <c r="AH39" s="15">
        <v>2002</v>
      </c>
      <c r="AI39" s="15">
        <v>2003</v>
      </c>
      <c r="AJ39" s="15">
        <v>2004</v>
      </c>
      <c r="AK39" s="15">
        <v>2005</v>
      </c>
      <c r="AL39" s="15">
        <v>2006</v>
      </c>
      <c r="AM39" s="15">
        <v>2007</v>
      </c>
      <c r="AN39" s="15">
        <v>2008</v>
      </c>
      <c r="AO39" s="15">
        <v>2009</v>
      </c>
      <c r="AP39" s="15">
        <v>2010</v>
      </c>
      <c r="AQ39" s="15">
        <v>2011</v>
      </c>
      <c r="AR39" s="15" t="s">
        <v>28</v>
      </c>
    </row>
    <row r="40" spans="1:45" ht="15" customHeight="1" x14ac:dyDescent="0.25">
      <c r="A40" s="25" t="s">
        <v>20</v>
      </c>
      <c r="B40" s="25" t="s">
        <v>2</v>
      </c>
      <c r="C40" s="26">
        <v>60.126529766970812</v>
      </c>
      <c r="D40" s="26">
        <v>83.427042610857157</v>
      </c>
      <c r="E40" s="27">
        <v>112.53471592254374</v>
      </c>
      <c r="F40" s="27">
        <v>145.95168537603828</v>
      </c>
      <c r="G40" s="27">
        <v>168.07810126152501</v>
      </c>
      <c r="H40" s="27">
        <v>196.62091824273531</v>
      </c>
      <c r="I40" s="27">
        <v>215.28153012649551</v>
      </c>
      <c r="J40" s="27">
        <v>286.85678098731148</v>
      </c>
      <c r="K40" s="27">
        <v>337.00102746477802</v>
      </c>
      <c r="L40" s="27">
        <v>311.1020510852444</v>
      </c>
      <c r="M40" s="27">
        <v>201.34213587947562</v>
      </c>
      <c r="N40" s="27">
        <v>244.19556335324802</v>
      </c>
      <c r="O40" s="27">
        <v>61.980767255166505</v>
      </c>
      <c r="P40" s="27">
        <v>27.590255906318465</v>
      </c>
      <c r="Q40" s="27">
        <v>29.180875713384861</v>
      </c>
      <c r="R40" s="27">
        <v>66.359094880647035</v>
      </c>
      <c r="S40" s="27">
        <v>32.4972857650124</v>
      </c>
      <c r="T40" s="27">
        <v>91.558567191988544</v>
      </c>
      <c r="U40" s="26">
        <v>343.23614055962548</v>
      </c>
      <c r="V40" s="26">
        <v>824.37133318866756</v>
      </c>
      <c r="W40" s="26">
        <v>958.20868078435797</v>
      </c>
      <c r="X40" s="26">
        <v>931.14999617623664</v>
      </c>
      <c r="Y40" s="26">
        <v>1735.2549639487895</v>
      </c>
      <c r="Z40" s="26">
        <v>2928.8066797107977</v>
      </c>
      <c r="AA40" s="27">
        <v>4782.7235411236261</v>
      </c>
      <c r="AB40" s="27">
        <v>5739.9327987087918</v>
      </c>
      <c r="AC40" s="27">
        <v>7174.2117494008417</v>
      </c>
      <c r="AD40" s="27">
        <v>5821.528336471355</v>
      </c>
      <c r="AE40" s="27">
        <v>7207.5545729785326</v>
      </c>
      <c r="AF40" s="27">
        <v>9239.968142394393</v>
      </c>
      <c r="AG40" s="27">
        <v>11127.262467701032</v>
      </c>
      <c r="AH40" s="27">
        <v>10027.245230937995</v>
      </c>
      <c r="AI40" s="27">
        <v>10169.832500358059</v>
      </c>
      <c r="AJ40" s="27">
        <v>10074.134040264984</v>
      </c>
      <c r="AK40" s="27">
        <v>6143.7114500517418</v>
      </c>
      <c r="AL40" s="27">
        <v>2777.0889176902156</v>
      </c>
      <c r="AM40" s="26">
        <v>1977.5049100188915</v>
      </c>
      <c r="AN40" s="26">
        <v>1404.5370523852791</v>
      </c>
      <c r="AO40" s="26">
        <v>1419.7659613871049</v>
      </c>
      <c r="AP40" s="26">
        <v>1539.6870497032767</v>
      </c>
      <c r="AQ40" s="26">
        <v>2126.8405853132476</v>
      </c>
      <c r="AR40" s="6">
        <f t="shared" ref="AR40:AR56" si="2">SUM(C40:AQ40)</f>
        <v>109146.24203004755</v>
      </c>
    </row>
    <row r="41" spans="1:45" ht="15" customHeight="1" x14ac:dyDescent="0.25">
      <c r="A41" s="25" t="s">
        <v>20</v>
      </c>
      <c r="B41" s="25" t="s">
        <v>3</v>
      </c>
      <c r="C41" s="26">
        <v>0</v>
      </c>
      <c r="D41" s="26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  <c r="J41" s="27">
        <v>0</v>
      </c>
      <c r="K41" s="27">
        <v>0.79407307691780438</v>
      </c>
      <c r="L41" s="27">
        <v>79.887537652143976</v>
      </c>
      <c r="M41" s="27">
        <v>51.857445095598749</v>
      </c>
      <c r="N41" s="27">
        <v>84.856383003323046</v>
      </c>
      <c r="O41" s="27">
        <v>297.07939248054248</v>
      </c>
      <c r="P41" s="27">
        <v>295.29996688847729</v>
      </c>
      <c r="Q41" s="27">
        <v>447.61296833097418</v>
      </c>
      <c r="R41" s="27">
        <v>526.94381052066103</v>
      </c>
      <c r="S41" s="27">
        <v>361.36103707566946</v>
      </c>
      <c r="T41" s="27">
        <v>535.63626217992532</v>
      </c>
      <c r="U41" s="26">
        <v>422.81877244742981</v>
      </c>
      <c r="V41" s="26">
        <v>88.345686004838271</v>
      </c>
      <c r="W41" s="26">
        <v>182.89375519118494</v>
      </c>
      <c r="X41" s="26">
        <v>303.35996715752691</v>
      </c>
      <c r="Y41" s="26">
        <v>458.09065171024844</v>
      </c>
      <c r="Z41" s="26">
        <v>245.48725544745108</v>
      </c>
      <c r="AA41" s="27">
        <v>72.670209419080877</v>
      </c>
      <c r="AB41" s="27">
        <v>18.611694104637049</v>
      </c>
      <c r="AC41" s="27">
        <v>1.4065715582149974</v>
      </c>
      <c r="AD41" s="27">
        <v>1.4234105560070782</v>
      </c>
      <c r="AE41" s="27">
        <v>18.635624016477809</v>
      </c>
      <c r="AF41" s="27">
        <v>30.780576451811555</v>
      </c>
      <c r="AG41" s="27">
        <v>29.777420197542526</v>
      </c>
      <c r="AH41" s="27">
        <v>94.524405352143305</v>
      </c>
      <c r="AI41" s="27">
        <v>52.339822857349134</v>
      </c>
      <c r="AJ41" s="27">
        <v>77.306950249311271</v>
      </c>
      <c r="AK41" s="27">
        <v>102.20464927539598</v>
      </c>
      <c r="AL41" s="27">
        <v>0</v>
      </c>
      <c r="AM41" s="26">
        <v>0</v>
      </c>
      <c r="AN41" s="26">
        <v>0</v>
      </c>
      <c r="AO41" s="26">
        <v>0</v>
      </c>
      <c r="AP41" s="26">
        <v>0</v>
      </c>
      <c r="AQ41" s="26">
        <v>0</v>
      </c>
      <c r="AR41" s="6">
        <f t="shared" si="2"/>
        <v>4882.0062983008829</v>
      </c>
    </row>
    <row r="42" spans="1:45" ht="15" customHeight="1" x14ac:dyDescent="0.25">
      <c r="A42" s="25" t="s">
        <v>20</v>
      </c>
      <c r="B42" s="25" t="s">
        <v>4</v>
      </c>
      <c r="C42" s="26">
        <v>0</v>
      </c>
      <c r="D42" s="26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  <c r="J42" s="27">
        <v>0</v>
      </c>
      <c r="K42" s="27">
        <v>0</v>
      </c>
      <c r="L42" s="27">
        <v>0</v>
      </c>
      <c r="M42" s="27">
        <v>0</v>
      </c>
      <c r="N42" s="27">
        <v>0</v>
      </c>
      <c r="O42" s="27">
        <v>0</v>
      </c>
      <c r="P42" s="27">
        <v>0</v>
      </c>
      <c r="Q42" s="27">
        <v>0</v>
      </c>
      <c r="R42" s="27">
        <v>0</v>
      </c>
      <c r="S42" s="27">
        <v>0</v>
      </c>
      <c r="T42" s="27">
        <v>0</v>
      </c>
      <c r="U42" s="26">
        <v>0</v>
      </c>
      <c r="V42" s="26">
        <v>0</v>
      </c>
      <c r="W42" s="26">
        <v>0</v>
      </c>
      <c r="X42" s="26">
        <v>0</v>
      </c>
      <c r="Y42" s="26">
        <v>0</v>
      </c>
      <c r="Z42" s="26">
        <v>0</v>
      </c>
      <c r="AA42" s="27">
        <v>0</v>
      </c>
      <c r="AB42" s="27">
        <v>0</v>
      </c>
      <c r="AC42" s="27">
        <v>0</v>
      </c>
      <c r="AD42" s="27">
        <v>0</v>
      </c>
      <c r="AE42" s="27">
        <v>0</v>
      </c>
      <c r="AF42" s="27">
        <v>0</v>
      </c>
      <c r="AG42" s="27">
        <v>0</v>
      </c>
      <c r="AH42" s="27">
        <v>0</v>
      </c>
      <c r="AI42" s="27">
        <v>279.42945756786065</v>
      </c>
      <c r="AJ42" s="27">
        <v>1871.1110077341605</v>
      </c>
      <c r="AK42" s="27">
        <v>6746.6460553169627</v>
      </c>
      <c r="AL42" s="27">
        <v>13943.089459524257</v>
      </c>
      <c r="AM42" s="26">
        <v>21764.619752434395</v>
      </c>
      <c r="AN42" s="26">
        <v>24581.926032516909</v>
      </c>
      <c r="AO42" s="26">
        <v>28205.36907767782</v>
      </c>
      <c r="AP42" s="26">
        <v>29485.100762675764</v>
      </c>
      <c r="AQ42" s="26">
        <v>27581.347648374547</v>
      </c>
      <c r="AR42" s="6">
        <f t="shared" si="2"/>
        <v>154458.63925382268</v>
      </c>
    </row>
    <row r="43" spans="1:45" ht="15" customHeight="1" x14ac:dyDescent="0.25">
      <c r="A43" s="25" t="s">
        <v>20</v>
      </c>
      <c r="B43" s="25" t="s">
        <v>5</v>
      </c>
      <c r="C43" s="26">
        <v>8.4702419894377634</v>
      </c>
      <c r="D43" s="26">
        <v>10.086417148858439</v>
      </c>
      <c r="E43" s="27">
        <v>14.810430503041854</v>
      </c>
      <c r="F43" s="27">
        <v>18.110880059960216</v>
      </c>
      <c r="G43" s="27">
        <v>24.589744777428589</v>
      </c>
      <c r="H43" s="27">
        <v>33.026422994278747</v>
      </c>
      <c r="I43" s="27">
        <v>21.647213435279717</v>
      </c>
      <c r="J43" s="27">
        <v>30.891246093446643</v>
      </c>
      <c r="K43" s="27">
        <v>33.163046433513507</v>
      </c>
      <c r="L43" s="27">
        <v>27.681462864155961</v>
      </c>
      <c r="M43" s="27">
        <v>16.204469387558134</v>
      </c>
      <c r="N43" s="27">
        <v>12.462443538473197</v>
      </c>
      <c r="O43" s="27">
        <v>6.3757666657760685</v>
      </c>
      <c r="P43" s="27">
        <v>3.2450793679512451</v>
      </c>
      <c r="Q43" s="27">
        <v>4.9089641315529571</v>
      </c>
      <c r="R43" s="27">
        <v>10.362303301586438</v>
      </c>
      <c r="S43" s="27">
        <v>8.5173924754409249</v>
      </c>
      <c r="T43" s="27">
        <v>17.080798881064219</v>
      </c>
      <c r="U43" s="26">
        <v>60.292492251630492</v>
      </c>
      <c r="V43" s="26">
        <v>135.10077904605458</v>
      </c>
      <c r="W43" s="26">
        <v>150.63247140059892</v>
      </c>
      <c r="X43" s="26">
        <v>137.03097378918051</v>
      </c>
      <c r="Y43" s="26">
        <v>214.97638384683674</v>
      </c>
      <c r="Z43" s="26">
        <v>299.11950315921644</v>
      </c>
      <c r="AA43" s="27">
        <v>584.61131795388451</v>
      </c>
      <c r="AB43" s="27">
        <v>842.75776051024411</v>
      </c>
      <c r="AC43" s="27">
        <v>956.63077791546482</v>
      </c>
      <c r="AD43" s="27">
        <v>615.69148858148571</v>
      </c>
      <c r="AE43" s="27">
        <v>938.10663907993103</v>
      </c>
      <c r="AF43" s="27">
        <v>1222.1142614959763</v>
      </c>
      <c r="AG43" s="27">
        <v>1075.4800073836871</v>
      </c>
      <c r="AH43" s="27">
        <v>699.6708424483403</v>
      </c>
      <c r="AI43" s="27">
        <v>828.60420655173311</v>
      </c>
      <c r="AJ43" s="27">
        <v>818.46340584597897</v>
      </c>
      <c r="AK43" s="27">
        <v>709.94582102164941</v>
      </c>
      <c r="AL43" s="27">
        <v>556.84481311503862</v>
      </c>
      <c r="AM43" s="26">
        <v>784.32729828326035</v>
      </c>
      <c r="AN43" s="26">
        <v>1037.3470973957876</v>
      </c>
      <c r="AO43" s="26">
        <v>1431.0503916474245</v>
      </c>
      <c r="AP43" s="26">
        <v>2226.0793740079998</v>
      </c>
      <c r="AQ43" s="26">
        <v>2361.0463371874507</v>
      </c>
      <c r="AR43" s="6">
        <f t="shared" si="2"/>
        <v>18987.558767967657</v>
      </c>
      <c r="AS43" s="6"/>
    </row>
    <row r="44" spans="1:45" ht="15" customHeight="1" x14ac:dyDescent="0.25">
      <c r="A44" s="25" t="s">
        <v>20</v>
      </c>
      <c r="B44" s="25" t="s">
        <v>6</v>
      </c>
      <c r="C44" s="26">
        <v>0</v>
      </c>
      <c r="D44" s="26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  <c r="J44" s="27">
        <v>0</v>
      </c>
      <c r="K44" s="27">
        <v>0.39050066974656872</v>
      </c>
      <c r="L44" s="27">
        <v>3.977755306921309</v>
      </c>
      <c r="M44" s="27">
        <v>3.0875563924134619</v>
      </c>
      <c r="N44" s="27">
        <v>9.46083914598481</v>
      </c>
      <c r="O44" s="27">
        <v>19.303672778139511</v>
      </c>
      <c r="P44" s="27">
        <v>39.194199693191237</v>
      </c>
      <c r="Q44" s="27">
        <v>50.552763098568782</v>
      </c>
      <c r="R44" s="27">
        <v>70.212305686874814</v>
      </c>
      <c r="S44" s="27">
        <v>76.155706024431879</v>
      </c>
      <c r="T44" s="27">
        <v>108.03541191448225</v>
      </c>
      <c r="U44" s="26">
        <v>66.355227993253138</v>
      </c>
      <c r="V44" s="26">
        <v>14.266738725240261</v>
      </c>
      <c r="W44" s="26">
        <v>32.370896078266497</v>
      </c>
      <c r="X44" s="26">
        <v>55.268047005346986</v>
      </c>
      <c r="Y44" s="26">
        <v>67.85180266368792</v>
      </c>
      <c r="Z44" s="26">
        <v>38.435475847597253</v>
      </c>
      <c r="AA44" s="27">
        <v>18.103963031795811</v>
      </c>
      <c r="AB44" s="27">
        <v>2.7578094152427397</v>
      </c>
      <c r="AC44" s="27">
        <v>0.38015958600084765</v>
      </c>
      <c r="AD44" s="27">
        <v>0.22562565432605489</v>
      </c>
      <c r="AE44" s="27">
        <v>2.1992162614781945</v>
      </c>
      <c r="AF44" s="27">
        <v>1.5872907609657863</v>
      </c>
      <c r="AG44" s="27">
        <v>6.1457507919299594</v>
      </c>
      <c r="AH44" s="27">
        <v>14.476872808704382</v>
      </c>
      <c r="AI44" s="27">
        <v>4.4052546973046871</v>
      </c>
      <c r="AJ44" s="27">
        <v>2.3627098383053231</v>
      </c>
      <c r="AK44" s="27">
        <v>13.213343207522273</v>
      </c>
      <c r="AL44" s="27">
        <v>0</v>
      </c>
      <c r="AM44" s="26">
        <v>0</v>
      </c>
      <c r="AN44" s="26">
        <v>0</v>
      </c>
      <c r="AO44" s="26">
        <v>0</v>
      </c>
      <c r="AP44" s="26">
        <v>0</v>
      </c>
      <c r="AQ44" s="26">
        <v>0</v>
      </c>
      <c r="AR44" s="6">
        <f t="shared" si="2"/>
        <v>720.77689507772277</v>
      </c>
    </row>
    <row r="45" spans="1:45" ht="15" customHeight="1" x14ac:dyDescent="0.25">
      <c r="A45" s="25" t="s">
        <v>20</v>
      </c>
      <c r="B45" s="25" t="s">
        <v>7</v>
      </c>
      <c r="C45" s="26">
        <v>0</v>
      </c>
      <c r="D45" s="26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  <c r="J45" s="27">
        <v>0</v>
      </c>
      <c r="K45" s="27">
        <v>0</v>
      </c>
      <c r="L45" s="27">
        <v>0</v>
      </c>
      <c r="M45" s="27">
        <v>0</v>
      </c>
      <c r="N45" s="27">
        <v>0</v>
      </c>
      <c r="O45" s="27">
        <v>0</v>
      </c>
      <c r="P45" s="27">
        <v>0</v>
      </c>
      <c r="Q45" s="27">
        <v>0</v>
      </c>
      <c r="R45" s="27">
        <v>0</v>
      </c>
      <c r="S45" s="27">
        <v>0</v>
      </c>
      <c r="T45" s="27">
        <v>0</v>
      </c>
      <c r="U45" s="26">
        <v>0</v>
      </c>
      <c r="V45" s="26">
        <v>0</v>
      </c>
      <c r="W45" s="26">
        <v>0</v>
      </c>
      <c r="X45" s="26">
        <v>0</v>
      </c>
      <c r="Y45" s="26">
        <v>0</v>
      </c>
      <c r="Z45" s="26">
        <v>0</v>
      </c>
      <c r="AA45" s="27">
        <v>0</v>
      </c>
      <c r="AB45" s="27">
        <v>0</v>
      </c>
      <c r="AC45" s="27">
        <v>0</v>
      </c>
      <c r="AD45" s="27">
        <v>0</v>
      </c>
      <c r="AE45" s="27">
        <v>0</v>
      </c>
      <c r="AF45" s="27">
        <v>0</v>
      </c>
      <c r="AG45" s="27">
        <v>0</v>
      </c>
      <c r="AH45" s="27">
        <v>0</v>
      </c>
      <c r="AI45" s="27">
        <v>44.922276903905129</v>
      </c>
      <c r="AJ45" s="27">
        <v>242.39359203707227</v>
      </c>
      <c r="AK45" s="27">
        <v>559.59755171957511</v>
      </c>
      <c r="AL45" s="27">
        <v>1120.5809245253276</v>
      </c>
      <c r="AM45" s="26">
        <v>1711.5531528523318</v>
      </c>
      <c r="AN45" s="26">
        <v>2167.6425607052115</v>
      </c>
      <c r="AO45" s="26">
        <v>2313.7794402366917</v>
      </c>
      <c r="AP45" s="26">
        <v>2853.6278397835999</v>
      </c>
      <c r="AQ45" s="26">
        <v>3521.4028095124067</v>
      </c>
      <c r="AR45" s="6">
        <f t="shared" si="2"/>
        <v>14535.500148276122</v>
      </c>
    </row>
    <row r="46" spans="1:45" ht="15" customHeight="1" x14ac:dyDescent="0.25">
      <c r="A46" s="25" t="s">
        <v>20</v>
      </c>
      <c r="B46" s="25" t="s">
        <v>8</v>
      </c>
      <c r="C46" s="26">
        <v>4.9967329681269844E-2</v>
      </c>
      <c r="D46" s="26">
        <v>7.0942900403802078E-2</v>
      </c>
      <c r="E46" s="27">
        <v>8.8661373802362456E-2</v>
      </c>
      <c r="F46" s="27">
        <v>9.195988177546803E-2</v>
      </c>
      <c r="G46" s="27">
        <v>0.16890470686268538</v>
      </c>
      <c r="H46" s="27">
        <v>0.34287726280205866</v>
      </c>
      <c r="I46" s="27">
        <v>0.94673062190355395</v>
      </c>
      <c r="J46" s="27">
        <v>1.6417513737882929</v>
      </c>
      <c r="K46" s="27">
        <v>5.0870114234634212</v>
      </c>
      <c r="L46" s="27">
        <v>7.7239693257763431</v>
      </c>
      <c r="M46" s="27">
        <v>12.597028628568012</v>
      </c>
      <c r="N46" s="27">
        <v>15.411056342757306</v>
      </c>
      <c r="O46" s="27">
        <v>11.414457383831516</v>
      </c>
      <c r="P46" s="27">
        <v>10.14813811721673</v>
      </c>
      <c r="Q46" s="27">
        <v>9.4717775758205569</v>
      </c>
      <c r="R46" s="27">
        <v>15.656310282207871</v>
      </c>
      <c r="S46" s="27">
        <v>16.245567903921817</v>
      </c>
      <c r="T46" s="27">
        <v>32.098095419286487</v>
      </c>
      <c r="U46" s="26">
        <v>46.092561441805785</v>
      </c>
      <c r="V46" s="26">
        <v>35.045893336976086</v>
      </c>
      <c r="W46" s="26">
        <v>34.721174347010013</v>
      </c>
      <c r="X46" s="26">
        <v>38.134144602312716</v>
      </c>
      <c r="Y46" s="26">
        <v>81.041257638995233</v>
      </c>
      <c r="Z46" s="26">
        <v>116.94576489590011</v>
      </c>
      <c r="AA46" s="27">
        <v>184.44620299458711</v>
      </c>
      <c r="AB46" s="27">
        <v>78.961506586068239</v>
      </c>
      <c r="AC46" s="27">
        <v>145.90275199921953</v>
      </c>
      <c r="AD46" s="27">
        <v>155.60365955292914</v>
      </c>
      <c r="AE46" s="27">
        <v>253.42311578727092</v>
      </c>
      <c r="AF46" s="27">
        <v>387.92735958763092</v>
      </c>
      <c r="AG46" s="27">
        <v>350.68543192469548</v>
      </c>
      <c r="AH46" s="27">
        <v>162.42003668425241</v>
      </c>
      <c r="AI46" s="27">
        <v>197.30906840395008</v>
      </c>
      <c r="AJ46" s="27">
        <v>222.23185219502247</v>
      </c>
      <c r="AK46" s="27">
        <v>246.55877154025563</v>
      </c>
      <c r="AL46" s="27">
        <v>304.63373555482485</v>
      </c>
      <c r="AM46" s="26">
        <v>388.40224141496969</v>
      </c>
      <c r="AN46" s="26">
        <v>577.28387646642</v>
      </c>
      <c r="AO46" s="26">
        <v>616.95724956838797</v>
      </c>
      <c r="AP46" s="26">
        <v>890.47018454637714</v>
      </c>
      <c r="AQ46" s="26">
        <v>993.59486093875466</v>
      </c>
      <c r="AR46" s="6">
        <f t="shared" si="2"/>
        <v>6648.0479098624855</v>
      </c>
    </row>
    <row r="47" spans="1:45" ht="15" customHeight="1" x14ac:dyDescent="0.25">
      <c r="A47" s="25" t="s">
        <v>20</v>
      </c>
      <c r="B47" s="25" t="s">
        <v>9</v>
      </c>
      <c r="C47" s="26">
        <v>5.910950054150387</v>
      </c>
      <c r="D47" s="26">
        <v>7.919773948821784</v>
      </c>
      <c r="E47" s="27">
        <v>12.366565134663642</v>
      </c>
      <c r="F47" s="27">
        <v>14.825975507070078</v>
      </c>
      <c r="G47" s="27">
        <v>17.63488642903366</v>
      </c>
      <c r="H47" s="27">
        <v>26.049005222010958</v>
      </c>
      <c r="I47" s="27">
        <v>32.708909465215157</v>
      </c>
      <c r="J47" s="27">
        <v>35.937045396740565</v>
      </c>
      <c r="K47" s="27">
        <v>23.100195975474499</v>
      </c>
      <c r="L47" s="27">
        <v>38.062155387156864</v>
      </c>
      <c r="M47" s="27">
        <v>25.750633952273176</v>
      </c>
      <c r="N47" s="27">
        <v>18.958706782709982</v>
      </c>
      <c r="O47" s="27">
        <v>15.039081125538056</v>
      </c>
      <c r="P47" s="27">
        <v>19.872792837192531</v>
      </c>
      <c r="Q47" s="27">
        <v>25.506234871886306</v>
      </c>
      <c r="R47" s="27">
        <v>33.782073621289534</v>
      </c>
      <c r="S47" s="27">
        <v>26.795572825853192</v>
      </c>
      <c r="T47" s="27">
        <v>30.17359402394279</v>
      </c>
      <c r="U47" s="26">
        <v>26.842445150660385</v>
      </c>
      <c r="V47" s="26">
        <v>24.74381412373188</v>
      </c>
      <c r="W47" s="26">
        <v>25.263682712599028</v>
      </c>
      <c r="X47" s="26">
        <v>20.975335416848058</v>
      </c>
      <c r="Y47" s="26">
        <v>24.603085736724321</v>
      </c>
      <c r="Z47" s="26">
        <v>30.659926764081739</v>
      </c>
      <c r="AA47" s="27">
        <v>43.823862835081442</v>
      </c>
      <c r="AB47" s="27">
        <v>27.556475343174156</v>
      </c>
      <c r="AC47" s="27">
        <v>29.966857125019231</v>
      </c>
      <c r="AD47" s="27">
        <v>30.32714527081545</v>
      </c>
      <c r="AE47" s="27">
        <v>37.750873216512723</v>
      </c>
      <c r="AF47" s="27">
        <v>49.537138024391147</v>
      </c>
      <c r="AG47" s="27">
        <v>65.08977651029592</v>
      </c>
      <c r="AH47" s="27">
        <v>37.671260504696598</v>
      </c>
      <c r="AI47" s="27">
        <v>32.139447627373926</v>
      </c>
      <c r="AJ47" s="27">
        <v>50.564963217094544</v>
      </c>
      <c r="AK47" s="27">
        <v>58.428424110613996</v>
      </c>
      <c r="AL47" s="27">
        <v>63.994612777147523</v>
      </c>
      <c r="AM47" s="26">
        <v>58.971895302649159</v>
      </c>
      <c r="AN47" s="26">
        <v>64.220699915087636</v>
      </c>
      <c r="AO47" s="26">
        <v>39.958554321065726</v>
      </c>
      <c r="AP47" s="26">
        <v>72.458536115595237</v>
      </c>
      <c r="AQ47" s="26">
        <v>65.286197046722663</v>
      </c>
      <c r="AR47" s="6">
        <f t="shared" si="2"/>
        <v>1391.2291617290059</v>
      </c>
    </row>
    <row r="48" spans="1:45" ht="15" customHeight="1" x14ac:dyDescent="0.25">
      <c r="A48" s="25" t="s">
        <v>20</v>
      </c>
      <c r="B48" s="25" t="s">
        <v>10</v>
      </c>
      <c r="C48" s="26">
        <v>13.792216793017634</v>
      </c>
      <c r="D48" s="26">
        <v>18.479472547250854</v>
      </c>
      <c r="E48" s="27">
        <v>28.855318647548451</v>
      </c>
      <c r="F48" s="27">
        <v>34.593942849830164</v>
      </c>
      <c r="G48" s="27">
        <v>41.148068334411803</v>
      </c>
      <c r="H48" s="27">
        <v>60.781012184691988</v>
      </c>
      <c r="I48" s="27">
        <v>76.320788752168426</v>
      </c>
      <c r="J48" s="27">
        <v>83.853105925728443</v>
      </c>
      <c r="K48" s="27">
        <v>53.900457276107147</v>
      </c>
      <c r="L48" s="27">
        <v>88.811695903366072</v>
      </c>
      <c r="M48" s="27">
        <v>60.084812555304168</v>
      </c>
      <c r="N48" s="27">
        <v>44.23698249298976</v>
      </c>
      <c r="O48" s="27">
        <v>35.091189292922024</v>
      </c>
      <c r="P48" s="27">
        <v>46.369849953449261</v>
      </c>
      <c r="Q48" s="27">
        <v>59.514548034401187</v>
      </c>
      <c r="R48" s="27">
        <v>78.824838449675553</v>
      </c>
      <c r="S48" s="27">
        <v>62.523003260324188</v>
      </c>
      <c r="T48" s="27">
        <v>70.405052722533298</v>
      </c>
      <c r="U48" s="26">
        <v>62.632372018207704</v>
      </c>
      <c r="V48" s="26">
        <v>57.735566288707901</v>
      </c>
      <c r="W48" s="26">
        <v>58.948592996064484</v>
      </c>
      <c r="X48" s="26">
        <v>48.942449305978762</v>
      </c>
      <c r="Y48" s="26">
        <v>57.407200052356913</v>
      </c>
      <c r="Z48" s="26">
        <v>71.539829116190646</v>
      </c>
      <c r="AA48" s="27">
        <v>102.25567994852354</v>
      </c>
      <c r="AB48" s="27">
        <v>64.298442467406446</v>
      </c>
      <c r="AC48" s="27">
        <v>69.922666625045267</v>
      </c>
      <c r="AD48" s="27">
        <v>70.763338965236116</v>
      </c>
      <c r="AE48" s="27">
        <v>88.085370838529371</v>
      </c>
      <c r="AF48" s="27">
        <v>115.58665539024598</v>
      </c>
      <c r="AG48" s="27">
        <v>151.87614519069072</v>
      </c>
      <c r="AH48" s="27">
        <v>100.19709444478895</v>
      </c>
      <c r="AI48" s="27">
        <v>97.589039357399713</v>
      </c>
      <c r="AJ48" s="27">
        <v>134.38388073150779</v>
      </c>
      <c r="AK48" s="27">
        <v>149.06681216809713</v>
      </c>
      <c r="AL48" s="27">
        <v>158.68529446689928</v>
      </c>
      <c r="AM48" s="26">
        <v>156.61718732461728</v>
      </c>
      <c r="AN48" s="26">
        <v>181.52126348340988</v>
      </c>
      <c r="AO48" s="26">
        <v>154.28907059928812</v>
      </c>
      <c r="AP48" s="26">
        <v>340.31722578067456</v>
      </c>
      <c r="AQ48" s="26">
        <v>320.54303986423758</v>
      </c>
      <c r="AR48" s="6">
        <f t="shared" si="2"/>
        <v>3770.7905733998236</v>
      </c>
    </row>
    <row r="49" spans="1:45" ht="15" customHeight="1" x14ac:dyDescent="0.25">
      <c r="A49" s="25" t="s">
        <v>20</v>
      </c>
      <c r="B49" s="25" t="s">
        <v>11</v>
      </c>
      <c r="C49" s="26">
        <v>5.9233214622998087</v>
      </c>
      <c r="D49" s="26">
        <v>5.6143461319160446</v>
      </c>
      <c r="E49" s="27">
        <v>7.051018941575486</v>
      </c>
      <c r="F49" s="27">
        <v>11.527906052884283</v>
      </c>
      <c r="G49" s="27">
        <v>20.031000936217087</v>
      </c>
      <c r="H49" s="27">
        <v>27.912022437299854</v>
      </c>
      <c r="I49" s="27">
        <v>27.814001423819334</v>
      </c>
      <c r="J49" s="27">
        <v>34.320748799864518</v>
      </c>
      <c r="K49" s="27">
        <v>60.310437009049174</v>
      </c>
      <c r="L49" s="27">
        <v>38.020050983900099</v>
      </c>
      <c r="M49" s="27">
        <v>40.705363641017179</v>
      </c>
      <c r="N49" s="27">
        <v>27.165487357714344</v>
      </c>
      <c r="O49" s="27">
        <v>21.438520648435809</v>
      </c>
      <c r="P49" s="27">
        <v>27.252971035705102</v>
      </c>
      <c r="Q49" s="27">
        <v>39.258105770780354</v>
      </c>
      <c r="R49" s="27">
        <v>62.443195185237975</v>
      </c>
      <c r="S49" s="27">
        <v>63.112070989028609</v>
      </c>
      <c r="T49" s="27">
        <v>71.807731269321664</v>
      </c>
      <c r="U49" s="26">
        <v>60.801148630274838</v>
      </c>
      <c r="V49" s="26">
        <v>50.817098864769378</v>
      </c>
      <c r="W49" s="26">
        <v>48.346542991591917</v>
      </c>
      <c r="X49" s="26">
        <v>49.118316976008728</v>
      </c>
      <c r="Y49" s="26">
        <v>59.939713720789385</v>
      </c>
      <c r="Z49" s="26">
        <v>73.840689930393467</v>
      </c>
      <c r="AA49" s="27">
        <v>116.00773920755168</v>
      </c>
      <c r="AB49" s="27">
        <v>76.22899528217846</v>
      </c>
      <c r="AC49" s="27">
        <v>86.750534970027047</v>
      </c>
      <c r="AD49" s="27">
        <v>92.122419500319594</v>
      </c>
      <c r="AE49" s="27">
        <v>90.948131162350705</v>
      </c>
      <c r="AF49" s="27">
        <v>108.86448872725671</v>
      </c>
      <c r="AG49" s="27">
        <v>77.397824613089668</v>
      </c>
      <c r="AH49" s="27">
        <v>51.0965467990181</v>
      </c>
      <c r="AI49" s="27">
        <v>46.423038734620533</v>
      </c>
      <c r="AJ49" s="27">
        <v>57.672220156015847</v>
      </c>
      <c r="AK49" s="27">
        <v>63.428852079988239</v>
      </c>
      <c r="AL49" s="27">
        <v>78.304120162723947</v>
      </c>
      <c r="AM49" s="26">
        <v>78.05512284523995</v>
      </c>
      <c r="AN49" s="26">
        <v>85.007870013424295</v>
      </c>
      <c r="AO49" s="26">
        <v>68.808869813655448</v>
      </c>
      <c r="AP49" s="26">
        <v>140.48629717733672</v>
      </c>
      <c r="AQ49" s="26">
        <v>120.03173664896893</v>
      </c>
      <c r="AR49" s="6">
        <f t="shared" si="2"/>
        <v>2372.2066190836604</v>
      </c>
    </row>
    <row r="50" spans="1:45" ht="15" customHeight="1" x14ac:dyDescent="0.25">
      <c r="A50" s="25" t="s">
        <v>20</v>
      </c>
      <c r="B50" s="25" t="s">
        <v>12</v>
      </c>
      <c r="C50" s="26">
        <v>1.9855430332083703</v>
      </c>
      <c r="D50" s="26">
        <v>1.9833416440747627</v>
      </c>
      <c r="E50" s="27">
        <v>3.3076765520768032</v>
      </c>
      <c r="F50" s="27">
        <v>5.9606483567191075</v>
      </c>
      <c r="G50" s="27">
        <v>7.3003343131645488</v>
      </c>
      <c r="H50" s="27">
        <v>9.8680087984651816</v>
      </c>
      <c r="I50" s="27">
        <v>8.733236745635784</v>
      </c>
      <c r="J50" s="27">
        <v>7.2691384692421046</v>
      </c>
      <c r="K50" s="27">
        <v>6.3633384746575663</v>
      </c>
      <c r="L50" s="27">
        <v>9.1357548778381226</v>
      </c>
      <c r="M50" s="27">
        <v>7.0772408726421734</v>
      </c>
      <c r="N50" s="27">
        <v>5.8810309142331789</v>
      </c>
      <c r="O50" s="27">
        <v>5.7386068873779248</v>
      </c>
      <c r="P50" s="27">
        <v>7.6566066053024082</v>
      </c>
      <c r="Q50" s="27">
        <v>9.9446178699896137</v>
      </c>
      <c r="R50" s="27">
        <v>14.493096105101271</v>
      </c>
      <c r="S50" s="27">
        <v>14.728323178121469</v>
      </c>
      <c r="T50" s="27">
        <v>19.420367947079278</v>
      </c>
      <c r="U50" s="26">
        <v>18.765448970004506</v>
      </c>
      <c r="V50" s="26">
        <v>20.04520058359698</v>
      </c>
      <c r="W50" s="26">
        <v>19.480520026220734</v>
      </c>
      <c r="X50" s="26">
        <v>29.087404795068039</v>
      </c>
      <c r="Y50" s="26">
        <v>40.779872483959174</v>
      </c>
      <c r="Z50" s="26">
        <v>49.665255698501241</v>
      </c>
      <c r="AA50" s="27">
        <v>62.395426191062526</v>
      </c>
      <c r="AB50" s="27">
        <v>41.550467135250571</v>
      </c>
      <c r="AC50" s="27">
        <v>46.760445189450238</v>
      </c>
      <c r="AD50" s="27">
        <v>42.856733036177054</v>
      </c>
      <c r="AE50" s="27">
        <v>39.918653731215322</v>
      </c>
      <c r="AF50" s="27">
        <v>60.852688740758758</v>
      </c>
      <c r="AG50" s="27">
        <v>103.79509592152752</v>
      </c>
      <c r="AH50" s="27">
        <v>78.787811537478674</v>
      </c>
      <c r="AI50" s="27">
        <v>92.353728484310693</v>
      </c>
      <c r="AJ50" s="27">
        <v>149.24572223665081</v>
      </c>
      <c r="AK50" s="27">
        <v>174.35426171892613</v>
      </c>
      <c r="AL50" s="27">
        <v>167.60923854499606</v>
      </c>
      <c r="AM50" s="26">
        <v>199.13778493862134</v>
      </c>
      <c r="AN50" s="26">
        <v>266.87236850361745</v>
      </c>
      <c r="AO50" s="26">
        <v>207.99982797187079</v>
      </c>
      <c r="AP50" s="26">
        <v>495.41417716244183</v>
      </c>
      <c r="AQ50" s="26">
        <v>477.17062157824546</v>
      </c>
      <c r="AR50" s="6">
        <f t="shared" si="2"/>
        <v>3031.7456668248819</v>
      </c>
    </row>
    <row r="51" spans="1:45" ht="15" customHeight="1" x14ac:dyDescent="0.25">
      <c r="A51" s="25" t="s">
        <v>20</v>
      </c>
      <c r="B51" s="25" t="s">
        <v>13</v>
      </c>
      <c r="C51" s="26">
        <v>1.9855430332083703</v>
      </c>
      <c r="D51" s="26">
        <v>1.9833416440747627</v>
      </c>
      <c r="E51" s="27">
        <v>3.3076765520768032</v>
      </c>
      <c r="F51" s="27">
        <v>5.9606483567191075</v>
      </c>
      <c r="G51" s="27">
        <v>7.3003343131645488</v>
      </c>
      <c r="H51" s="27">
        <v>9.8680087984651816</v>
      </c>
      <c r="I51" s="27">
        <v>8.733236745635784</v>
      </c>
      <c r="J51" s="27">
        <v>7.2691384692421046</v>
      </c>
      <c r="K51" s="27">
        <v>6.3633384746575663</v>
      </c>
      <c r="L51" s="27">
        <v>9.1357548778381226</v>
      </c>
      <c r="M51" s="27">
        <v>7.0772408726421734</v>
      </c>
      <c r="N51" s="27">
        <v>5.8810309142331789</v>
      </c>
      <c r="O51" s="27">
        <v>5.7386068873779248</v>
      </c>
      <c r="P51" s="27">
        <v>7.6566066053024082</v>
      </c>
      <c r="Q51" s="27">
        <v>9.9446178699896137</v>
      </c>
      <c r="R51" s="27">
        <v>14.493096105101271</v>
      </c>
      <c r="S51" s="27">
        <v>14.728323178121469</v>
      </c>
      <c r="T51" s="27">
        <v>19.420367947079278</v>
      </c>
      <c r="U51" s="26">
        <v>18.765448970004506</v>
      </c>
      <c r="V51" s="26">
        <v>20.04520058359698</v>
      </c>
      <c r="W51" s="26">
        <v>19.480520026220734</v>
      </c>
      <c r="X51" s="26">
        <v>29.087404795068039</v>
      </c>
      <c r="Y51" s="26">
        <v>40.779872483959174</v>
      </c>
      <c r="Z51" s="26">
        <v>49.665255698501241</v>
      </c>
      <c r="AA51" s="27">
        <v>62.395426191062526</v>
      </c>
      <c r="AB51" s="27">
        <v>41.550467135250571</v>
      </c>
      <c r="AC51" s="27">
        <v>46.760445189450238</v>
      </c>
      <c r="AD51" s="27">
        <v>42.856733036177054</v>
      </c>
      <c r="AE51" s="27">
        <v>39.918653731215322</v>
      </c>
      <c r="AF51" s="27">
        <v>60.852688740758758</v>
      </c>
      <c r="AG51" s="27">
        <v>103.79509592152752</v>
      </c>
      <c r="AH51" s="27">
        <v>72.062274338940455</v>
      </c>
      <c r="AI51" s="27">
        <v>94.142596462889884</v>
      </c>
      <c r="AJ51" s="27">
        <v>162.06547864948419</v>
      </c>
      <c r="AK51" s="27">
        <v>157.88138039038728</v>
      </c>
      <c r="AL51" s="27">
        <v>157.4620491424871</v>
      </c>
      <c r="AM51" s="26">
        <v>191.22810656489037</v>
      </c>
      <c r="AN51" s="26">
        <v>277.26237818813172</v>
      </c>
      <c r="AO51" s="26">
        <v>186.18413222203111</v>
      </c>
      <c r="AP51" s="26">
        <v>514.42586967539773</v>
      </c>
      <c r="AQ51" s="26">
        <v>440.7971185061752</v>
      </c>
      <c r="AR51" s="6">
        <f t="shared" si="2"/>
        <v>2976.3115082885374</v>
      </c>
    </row>
    <row r="52" spans="1:45" ht="15" customHeight="1" x14ac:dyDescent="0.25">
      <c r="A52" s="25" t="s">
        <v>20</v>
      </c>
      <c r="B52" s="25" t="s">
        <v>14</v>
      </c>
      <c r="C52" s="26">
        <v>0.17710189414919342</v>
      </c>
      <c r="D52" s="26">
        <v>0.39719065151021377</v>
      </c>
      <c r="E52" s="27">
        <v>0.47329577339268192</v>
      </c>
      <c r="F52" s="27">
        <v>0.33241560593854702</v>
      </c>
      <c r="G52" s="27">
        <v>1.1080739160497179</v>
      </c>
      <c r="H52" s="27">
        <v>2.7165369946723268</v>
      </c>
      <c r="I52" s="27">
        <v>1.9166327218911798</v>
      </c>
      <c r="J52" s="27">
        <v>2.35391561927459</v>
      </c>
      <c r="K52" s="27">
        <v>3.049394883223866</v>
      </c>
      <c r="L52" s="27">
        <v>4.6969423504192296</v>
      </c>
      <c r="M52" s="27">
        <v>2.844200770828389</v>
      </c>
      <c r="N52" s="27">
        <v>2.6694358422617492</v>
      </c>
      <c r="O52" s="27">
        <v>3.3944254465488624</v>
      </c>
      <c r="P52" s="27">
        <v>2.6856544494856753</v>
      </c>
      <c r="Q52" s="27">
        <v>6.4649877296550944</v>
      </c>
      <c r="R52" s="27">
        <v>11.476291098440715</v>
      </c>
      <c r="S52" s="27">
        <v>9.4312321847752791</v>
      </c>
      <c r="T52" s="27">
        <v>14.605079751625604</v>
      </c>
      <c r="U52" s="26">
        <v>7.6706224008209825</v>
      </c>
      <c r="V52" s="26">
        <v>6.6617811782931859</v>
      </c>
      <c r="W52" s="26">
        <v>25.675687652419331</v>
      </c>
      <c r="X52" s="26">
        <v>18.773821904212536</v>
      </c>
      <c r="Y52" s="26">
        <v>20.776424110665445</v>
      </c>
      <c r="Z52" s="26">
        <v>13.031008086413632</v>
      </c>
      <c r="AA52" s="27">
        <v>37.77305576564526</v>
      </c>
      <c r="AB52" s="27">
        <v>38.068874426826007</v>
      </c>
      <c r="AC52" s="27">
        <v>39.225527317055288</v>
      </c>
      <c r="AD52" s="27">
        <v>47.004492466393984</v>
      </c>
      <c r="AE52" s="27">
        <v>25.050878137955433</v>
      </c>
      <c r="AF52" s="27">
        <v>30.570555047227391</v>
      </c>
      <c r="AG52" s="27">
        <v>43.275966441515834</v>
      </c>
      <c r="AH52" s="27">
        <v>74.310003646777261</v>
      </c>
      <c r="AI52" s="27">
        <v>63.803715001142024</v>
      </c>
      <c r="AJ52" s="27">
        <v>74.36997778018889</v>
      </c>
      <c r="AK52" s="27">
        <v>68.81357755078605</v>
      </c>
      <c r="AL52" s="27">
        <v>68.307273809371779</v>
      </c>
      <c r="AM52" s="26">
        <v>101.87170471526497</v>
      </c>
      <c r="AN52" s="26">
        <v>202.44950798559896</v>
      </c>
      <c r="AO52" s="26">
        <v>137.48156344150996</v>
      </c>
      <c r="AP52" s="26">
        <v>195.92780719176278</v>
      </c>
      <c r="AQ52" s="26">
        <v>302.67127770119129</v>
      </c>
      <c r="AR52" s="6">
        <f t="shared" si="2"/>
        <v>1714.3579114431809</v>
      </c>
    </row>
    <row r="53" spans="1:45" ht="15" customHeight="1" x14ac:dyDescent="0.25">
      <c r="A53" s="25" t="s">
        <v>20</v>
      </c>
      <c r="B53" s="25" t="s">
        <v>16</v>
      </c>
      <c r="C53" s="26">
        <v>1.1725072739338699E-2</v>
      </c>
      <c r="D53" s="26">
        <v>3.0336767009631862E-2</v>
      </c>
      <c r="E53" s="27">
        <v>1.0631878099423798E-2</v>
      </c>
      <c r="F53" s="27">
        <v>4.0019799166274232E-2</v>
      </c>
      <c r="G53" s="27">
        <v>0.11763798423815483</v>
      </c>
      <c r="H53" s="27">
        <v>0.19887665733684037</v>
      </c>
      <c r="I53" s="27">
        <v>0.17629500557416572</v>
      </c>
      <c r="J53" s="27">
        <v>0.19238667265395396</v>
      </c>
      <c r="K53" s="27">
        <v>0.41476443813964481</v>
      </c>
      <c r="L53" s="27">
        <v>0.58723721568737597</v>
      </c>
      <c r="M53" s="27">
        <v>0.83323188694748396</v>
      </c>
      <c r="N53" s="27">
        <v>0.40164428796662288</v>
      </c>
      <c r="O53" s="27">
        <v>0.46114257854034224</v>
      </c>
      <c r="P53" s="27">
        <v>0.47217153347377283</v>
      </c>
      <c r="Q53" s="27">
        <v>0.58067030742122294</v>
      </c>
      <c r="R53" s="27">
        <v>1.600072324992305</v>
      </c>
      <c r="S53" s="27">
        <v>1.6342669511022896</v>
      </c>
      <c r="T53" s="27">
        <v>1.4458300048098693</v>
      </c>
      <c r="U53" s="26">
        <v>0.9366510337580628</v>
      </c>
      <c r="V53" s="26">
        <v>0.66548490438725039</v>
      </c>
      <c r="W53" s="26">
        <v>1.8122192571886515</v>
      </c>
      <c r="X53" s="26">
        <v>0.84350710696400399</v>
      </c>
      <c r="Y53" s="26">
        <v>1.0127559448218706</v>
      </c>
      <c r="Z53" s="26">
        <v>0.45820353543419007</v>
      </c>
      <c r="AA53" s="27">
        <v>1.7594797174747054</v>
      </c>
      <c r="AB53" s="27">
        <v>1.5521224742476496</v>
      </c>
      <c r="AC53" s="27">
        <v>4.583701081098706</v>
      </c>
      <c r="AD53" s="27">
        <v>5.6707155325376313</v>
      </c>
      <c r="AE53" s="27">
        <v>4.0541440106794111</v>
      </c>
      <c r="AF53" s="27">
        <v>11.562459991362806</v>
      </c>
      <c r="AG53" s="27">
        <v>14.53543911012741</v>
      </c>
      <c r="AH53" s="27">
        <v>24.673715729037522</v>
      </c>
      <c r="AI53" s="27">
        <v>24.045199617377612</v>
      </c>
      <c r="AJ53" s="27">
        <v>24.75407250476993</v>
      </c>
      <c r="AK53" s="27">
        <v>18.464150506306279</v>
      </c>
      <c r="AL53" s="27">
        <v>21.213625262916324</v>
      </c>
      <c r="AM53" s="26">
        <v>24.607718033025467</v>
      </c>
      <c r="AN53" s="26">
        <v>43.769792497218518</v>
      </c>
      <c r="AO53" s="26">
        <v>30.671344718623512</v>
      </c>
      <c r="AP53" s="26">
        <v>44.873757859766073</v>
      </c>
      <c r="AQ53" s="26">
        <v>66.703870693657407</v>
      </c>
      <c r="AR53" s="6">
        <f>SUM(C53:AQ53)</f>
        <v>382.43307248867967</v>
      </c>
    </row>
    <row r="54" spans="1:45" ht="15" customHeight="1" x14ac:dyDescent="0.25">
      <c r="A54" s="25" t="s">
        <v>20</v>
      </c>
      <c r="B54" s="25" t="s">
        <v>15</v>
      </c>
      <c r="C54" s="26">
        <v>0.10861681019441957</v>
      </c>
      <c r="D54" s="26">
        <v>0.20602883820117529</v>
      </c>
      <c r="E54" s="27">
        <v>0.25064652619391536</v>
      </c>
      <c r="F54" s="27">
        <v>0.19292852645548372</v>
      </c>
      <c r="G54" s="27">
        <v>0.6147533369864876</v>
      </c>
      <c r="H54" s="27">
        <v>1.7079763621185695</v>
      </c>
      <c r="I54" s="27">
        <v>1.3051517348151898</v>
      </c>
      <c r="J54" s="27">
        <v>1.3333579909471807</v>
      </c>
      <c r="K54" s="27">
        <v>1.7771446096949142</v>
      </c>
      <c r="L54" s="27">
        <v>3.2976363169429397</v>
      </c>
      <c r="M54" s="27">
        <v>2.6832704960934151</v>
      </c>
      <c r="N54" s="27">
        <v>2.9517857820114251</v>
      </c>
      <c r="O54" s="27">
        <v>4.7628284866284778</v>
      </c>
      <c r="P54" s="27">
        <v>2.719994197374668</v>
      </c>
      <c r="Q54" s="27">
        <v>4.109248536923948</v>
      </c>
      <c r="R54" s="27">
        <v>10.654140115192641</v>
      </c>
      <c r="S54" s="27">
        <v>9.4870276423570061</v>
      </c>
      <c r="T54" s="27">
        <v>11.196196024815638</v>
      </c>
      <c r="U54" s="26">
        <v>6.1975474969642264</v>
      </c>
      <c r="V54" s="26">
        <v>6.2483738892041627</v>
      </c>
      <c r="W54" s="26">
        <v>17.435511200929039</v>
      </c>
      <c r="X54" s="26">
        <v>11.721440915791966</v>
      </c>
      <c r="Y54" s="26">
        <v>10.410028793373113</v>
      </c>
      <c r="Z54" s="26">
        <v>6.6597254838680513</v>
      </c>
      <c r="AA54" s="27">
        <v>20.345533071080673</v>
      </c>
      <c r="AB54" s="27">
        <v>12.559350740360046</v>
      </c>
      <c r="AC54" s="27">
        <v>15.511557428070869</v>
      </c>
      <c r="AD54" s="27">
        <v>16.842494382444688</v>
      </c>
      <c r="AE54" s="27">
        <v>11.938521149440033</v>
      </c>
      <c r="AF54" s="27">
        <v>20.469972959231157</v>
      </c>
      <c r="AG54" s="27">
        <v>25.239794031459432</v>
      </c>
      <c r="AH54" s="27">
        <v>34.488117765553476</v>
      </c>
      <c r="AI54" s="27">
        <v>28.741913403010059</v>
      </c>
      <c r="AJ54" s="27">
        <v>42.080383825739162</v>
      </c>
      <c r="AK54" s="27">
        <v>32.154668871209836</v>
      </c>
      <c r="AL54" s="27">
        <v>32.135194934309411</v>
      </c>
      <c r="AM54" s="26">
        <v>44.767234507923362</v>
      </c>
      <c r="AN54" s="26">
        <v>79.815503965515973</v>
      </c>
      <c r="AO54" s="26">
        <v>40.055923059036829</v>
      </c>
      <c r="AP54" s="26">
        <v>64.774946064546327</v>
      </c>
      <c r="AQ54" s="26">
        <v>97.630808179800567</v>
      </c>
      <c r="AR54" s="6">
        <f t="shared" si="2"/>
        <v>737.58327845280996</v>
      </c>
    </row>
    <row r="55" spans="1:45" ht="15" customHeight="1" x14ac:dyDescent="0.25">
      <c r="A55" s="25" t="s">
        <v>20</v>
      </c>
      <c r="B55" s="25" t="s">
        <v>17</v>
      </c>
      <c r="C55" s="26">
        <v>0</v>
      </c>
      <c r="D55" s="26">
        <v>0</v>
      </c>
      <c r="E55" s="27">
        <v>0</v>
      </c>
      <c r="F55" s="27">
        <v>0</v>
      </c>
      <c r="G55" s="27">
        <v>0</v>
      </c>
      <c r="H55" s="27">
        <v>0</v>
      </c>
      <c r="I55" s="27">
        <v>6.6839408125759974</v>
      </c>
      <c r="J55" s="27">
        <v>9.3523532642522031</v>
      </c>
      <c r="K55" s="27">
        <v>12.813385449529926</v>
      </c>
      <c r="L55" s="27">
        <v>35.838842952930804</v>
      </c>
      <c r="M55" s="27">
        <v>47.94330039346697</v>
      </c>
      <c r="N55" s="27">
        <v>70.898254888761798</v>
      </c>
      <c r="O55" s="27">
        <v>85.64918567087301</v>
      </c>
      <c r="P55" s="27">
        <v>74.833323192182462</v>
      </c>
      <c r="Q55" s="27">
        <v>77.839470901976071</v>
      </c>
      <c r="R55" s="27">
        <v>91.903946995931349</v>
      </c>
      <c r="S55" s="27">
        <v>104.36222208091613</v>
      </c>
      <c r="T55" s="27">
        <v>104.74272368868853</v>
      </c>
      <c r="U55" s="26">
        <v>114.95020192158302</v>
      </c>
      <c r="V55" s="26">
        <v>100.77583721870246</v>
      </c>
      <c r="W55" s="26">
        <v>105.38342247688341</v>
      </c>
      <c r="X55" s="26">
        <v>55.425451514547483</v>
      </c>
      <c r="Y55" s="26">
        <v>109.0995973542643</v>
      </c>
      <c r="Z55" s="26">
        <v>185.17617924578821</v>
      </c>
      <c r="AA55" s="27">
        <v>487.07774247742475</v>
      </c>
      <c r="AB55" s="27">
        <v>1083.2576463952137</v>
      </c>
      <c r="AC55" s="27">
        <v>1703.0263692357707</v>
      </c>
      <c r="AD55" s="27">
        <v>1276.6752409927285</v>
      </c>
      <c r="AE55" s="27">
        <v>1398.4259528029806</v>
      </c>
      <c r="AF55" s="27">
        <v>2596.7310992093376</v>
      </c>
      <c r="AG55" s="27">
        <v>3765.2777599148358</v>
      </c>
      <c r="AH55" s="27">
        <v>5450.4679151891078</v>
      </c>
      <c r="AI55" s="27">
        <v>6969.7976298923086</v>
      </c>
      <c r="AJ55" s="27">
        <v>8172.1280607390327</v>
      </c>
      <c r="AK55" s="27">
        <v>9954.218205513931</v>
      </c>
      <c r="AL55" s="27">
        <v>12152.724964660831</v>
      </c>
      <c r="AM55" s="26">
        <v>15257.8463565292</v>
      </c>
      <c r="AN55" s="26">
        <v>15538.196542179287</v>
      </c>
      <c r="AO55" s="26">
        <v>14675.885474774115</v>
      </c>
      <c r="AP55" s="26">
        <v>7897.6049765386852</v>
      </c>
      <c r="AQ55" s="26">
        <v>8139.9982272646685</v>
      </c>
      <c r="AR55" s="6">
        <f t="shared" si="2"/>
        <v>117913.01180433331</v>
      </c>
    </row>
    <row r="56" spans="1:45" ht="15" customHeight="1" x14ac:dyDescent="0.25">
      <c r="A56" s="25" t="s">
        <v>20</v>
      </c>
      <c r="B56" s="25" t="s">
        <v>18</v>
      </c>
      <c r="C56" s="26">
        <v>0</v>
      </c>
      <c r="D56" s="26">
        <v>0</v>
      </c>
      <c r="E56" s="27">
        <v>0</v>
      </c>
      <c r="F56" s="27">
        <v>0</v>
      </c>
      <c r="G56" s="27">
        <v>0</v>
      </c>
      <c r="H56" s="27">
        <v>0</v>
      </c>
      <c r="I56" s="27">
        <v>0</v>
      </c>
      <c r="J56" s="27">
        <v>0</v>
      </c>
      <c r="K56" s="27">
        <v>0</v>
      </c>
      <c r="L56" s="27">
        <v>0</v>
      </c>
      <c r="M56" s="27">
        <v>0</v>
      </c>
      <c r="N56" s="27">
        <v>0</v>
      </c>
      <c r="O56" s="27">
        <v>0</v>
      </c>
      <c r="P56" s="27">
        <v>0</v>
      </c>
      <c r="Q56" s="27">
        <v>0</v>
      </c>
      <c r="R56" s="27">
        <v>0</v>
      </c>
      <c r="S56" s="27">
        <v>0</v>
      </c>
      <c r="T56" s="27">
        <v>0</v>
      </c>
      <c r="U56" s="26">
        <v>0</v>
      </c>
      <c r="V56" s="26">
        <v>0</v>
      </c>
      <c r="W56" s="26">
        <v>0</v>
      </c>
      <c r="X56" s="26">
        <v>0</v>
      </c>
      <c r="Y56" s="26">
        <v>0</v>
      </c>
      <c r="Z56" s="26">
        <v>0</v>
      </c>
      <c r="AA56" s="27">
        <v>0</v>
      </c>
      <c r="AB56" s="27">
        <v>0</v>
      </c>
      <c r="AC56" s="27">
        <v>0</v>
      </c>
      <c r="AD56" s="27">
        <v>0</v>
      </c>
      <c r="AE56" s="27">
        <v>0</v>
      </c>
      <c r="AF56" s="27">
        <v>0</v>
      </c>
      <c r="AG56" s="27">
        <v>0</v>
      </c>
      <c r="AH56" s="27">
        <v>0</v>
      </c>
      <c r="AI56" s="27">
        <v>0</v>
      </c>
      <c r="AJ56" s="27">
        <v>0</v>
      </c>
      <c r="AK56" s="27">
        <v>0</v>
      </c>
      <c r="AL56" s="27">
        <v>0</v>
      </c>
      <c r="AM56" s="26">
        <v>0</v>
      </c>
      <c r="AN56" s="26">
        <v>0</v>
      </c>
      <c r="AO56" s="26">
        <v>0</v>
      </c>
      <c r="AP56" s="26">
        <v>9076.6879499999995</v>
      </c>
      <c r="AQ56" s="26">
        <v>7939.2922094525056</v>
      </c>
      <c r="AR56" s="6">
        <f t="shared" si="2"/>
        <v>17015.980159452505</v>
      </c>
      <c r="AS56" s="6">
        <f>SUM(AR40:AR56)</f>
        <v>460684.42105885141</v>
      </c>
    </row>
    <row r="57" spans="1:45" ht="15" customHeight="1" x14ac:dyDescent="0.25">
      <c r="A57" s="16"/>
      <c r="B57" s="16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  <c r="AO57" s="18"/>
      <c r="AP57" s="18"/>
      <c r="AQ57" s="18"/>
      <c r="AR57" s="18"/>
    </row>
    <row r="58" spans="1:45" ht="15" customHeight="1" x14ac:dyDescent="0.25">
      <c r="A58" s="15" t="s">
        <v>0</v>
      </c>
      <c r="B58" s="15" t="s">
        <v>27</v>
      </c>
      <c r="C58" s="15">
        <v>1971</v>
      </c>
      <c r="D58" s="15">
        <v>1972</v>
      </c>
      <c r="E58" s="15">
        <v>1973</v>
      </c>
      <c r="F58" s="15">
        <v>1974</v>
      </c>
      <c r="G58" s="15">
        <v>1975</v>
      </c>
      <c r="H58" s="15">
        <v>1976</v>
      </c>
      <c r="I58" s="15">
        <v>1977</v>
      </c>
      <c r="J58" s="15">
        <v>1978</v>
      </c>
      <c r="K58" s="15">
        <v>1979</v>
      </c>
      <c r="L58" s="15">
        <v>1980</v>
      </c>
      <c r="M58" s="15">
        <v>1981</v>
      </c>
      <c r="N58" s="15">
        <v>1982</v>
      </c>
      <c r="O58" s="15">
        <v>1983</v>
      </c>
      <c r="P58" s="15">
        <v>1984</v>
      </c>
      <c r="Q58" s="15">
        <v>1985</v>
      </c>
      <c r="R58" s="15">
        <v>1986</v>
      </c>
      <c r="S58" s="15">
        <v>1987</v>
      </c>
      <c r="T58" s="15">
        <v>1988</v>
      </c>
      <c r="U58" s="15">
        <v>1989</v>
      </c>
      <c r="V58" s="15">
        <v>1990</v>
      </c>
      <c r="W58" s="15">
        <v>1991</v>
      </c>
      <c r="X58" s="15">
        <v>1992</v>
      </c>
      <c r="Y58" s="15">
        <v>1993</v>
      </c>
      <c r="Z58" s="15">
        <v>1994</v>
      </c>
      <c r="AA58" s="15">
        <v>1995</v>
      </c>
      <c r="AB58" s="15">
        <v>1996</v>
      </c>
      <c r="AC58" s="15">
        <v>1997</v>
      </c>
      <c r="AD58" s="15">
        <v>1998</v>
      </c>
      <c r="AE58" s="15">
        <v>1999</v>
      </c>
      <c r="AF58" s="15">
        <v>2000</v>
      </c>
      <c r="AG58" s="15">
        <v>2001</v>
      </c>
      <c r="AH58" s="15">
        <v>2002</v>
      </c>
      <c r="AI58" s="15">
        <v>2003</v>
      </c>
      <c r="AJ58" s="15">
        <v>2004</v>
      </c>
      <c r="AK58" s="15">
        <v>2005</v>
      </c>
      <c r="AL58" s="15">
        <v>2006</v>
      </c>
      <c r="AM58" s="15">
        <v>2007</v>
      </c>
      <c r="AN58" s="15">
        <v>2008</v>
      </c>
      <c r="AO58" s="15">
        <v>2009</v>
      </c>
      <c r="AP58" s="15">
        <v>2010</v>
      </c>
      <c r="AQ58" s="15">
        <v>2011</v>
      </c>
      <c r="AR58" s="15" t="s">
        <v>28</v>
      </c>
    </row>
    <row r="59" spans="1:45" ht="15" customHeight="1" x14ac:dyDescent="0.25">
      <c r="A59" s="25" t="s">
        <v>21</v>
      </c>
      <c r="B59" s="25" t="s">
        <v>2</v>
      </c>
      <c r="C59" s="26">
        <v>207.18600048868694</v>
      </c>
      <c r="D59" s="26">
        <v>270.44968560852953</v>
      </c>
      <c r="E59" s="27">
        <v>373.48680532606011</v>
      </c>
      <c r="F59" s="27">
        <v>491.10856200557424</v>
      </c>
      <c r="G59" s="27">
        <v>552.2357754122155</v>
      </c>
      <c r="H59" s="27">
        <v>671.12119802104166</v>
      </c>
      <c r="I59" s="27">
        <v>746.76312584589903</v>
      </c>
      <c r="J59" s="27">
        <v>1006.078716419874</v>
      </c>
      <c r="K59" s="27">
        <v>1131.1656812561243</v>
      </c>
      <c r="L59" s="27">
        <v>894.25911407622186</v>
      </c>
      <c r="M59" s="27">
        <v>533.749556482152</v>
      </c>
      <c r="N59" s="27">
        <v>667.95664026694453</v>
      </c>
      <c r="O59" s="27">
        <v>163.25048442976248</v>
      </c>
      <c r="P59" s="27">
        <v>73.750876364966658</v>
      </c>
      <c r="Q59" s="27">
        <v>77.459183176367148</v>
      </c>
      <c r="R59" s="27">
        <v>198.10617593637068</v>
      </c>
      <c r="S59" s="27">
        <v>85.771524724049129</v>
      </c>
      <c r="T59" s="27">
        <v>274.48808156122794</v>
      </c>
      <c r="U59" s="26">
        <v>1122.5427579413486</v>
      </c>
      <c r="V59" s="26">
        <v>2565.1410017174835</v>
      </c>
      <c r="W59" s="26">
        <v>2815.9122751481491</v>
      </c>
      <c r="X59" s="26">
        <v>2759.0961062159013</v>
      </c>
      <c r="Y59" s="26">
        <v>5054.687602806066</v>
      </c>
      <c r="Z59" s="26">
        <v>7657.5602467777289</v>
      </c>
      <c r="AA59" s="27">
        <v>12325.488618282074</v>
      </c>
      <c r="AB59" s="27">
        <v>15165.197367789626</v>
      </c>
      <c r="AC59" s="27">
        <v>18005.765625747961</v>
      </c>
      <c r="AD59" s="27">
        <v>13320.988281165661</v>
      </c>
      <c r="AE59" s="27">
        <v>14979.245833406063</v>
      </c>
      <c r="AF59" s="27">
        <v>18331.506631096996</v>
      </c>
      <c r="AG59" s="27">
        <v>21753.184629526149</v>
      </c>
      <c r="AH59" s="27">
        <v>16455.552869998239</v>
      </c>
      <c r="AI59" s="27">
        <v>14815.081081335058</v>
      </c>
      <c r="AJ59" s="27">
        <v>12993.756695415901</v>
      </c>
      <c r="AK59" s="27">
        <v>7243.4993826531772</v>
      </c>
      <c r="AL59" s="27">
        <v>3803.7702751393258</v>
      </c>
      <c r="AM59" s="26">
        <v>2294.6519238898454</v>
      </c>
      <c r="AN59" s="26">
        <v>1441.7949754281951</v>
      </c>
      <c r="AO59" s="26">
        <v>1232.3650023517912</v>
      </c>
      <c r="AP59" s="26">
        <v>1434.0383106544878</v>
      </c>
      <c r="AQ59" s="26">
        <v>1924.7654703191147</v>
      </c>
      <c r="AR59" s="6">
        <f t="shared" ref="AR59:AR75" si="3">SUM(C59:AQ59)</f>
        <v>207913.98015220845</v>
      </c>
    </row>
    <row r="60" spans="1:45" ht="15" customHeight="1" x14ac:dyDescent="0.25">
      <c r="A60" s="25" t="s">
        <v>21</v>
      </c>
      <c r="B60" s="25" t="s">
        <v>3</v>
      </c>
      <c r="C60" s="26">
        <v>0</v>
      </c>
      <c r="D60" s="26">
        <v>0</v>
      </c>
      <c r="E60" s="27">
        <v>0</v>
      </c>
      <c r="F60" s="27">
        <v>0</v>
      </c>
      <c r="G60" s="27">
        <v>0</v>
      </c>
      <c r="H60" s="27">
        <v>0</v>
      </c>
      <c r="I60" s="27">
        <v>0</v>
      </c>
      <c r="J60" s="27">
        <v>0</v>
      </c>
      <c r="K60" s="27">
        <v>2.9777740384417659</v>
      </c>
      <c r="L60" s="27">
        <v>295.7709169930547</v>
      </c>
      <c r="M60" s="27">
        <v>218.01511453592948</v>
      </c>
      <c r="N60" s="27">
        <v>363.41106545128611</v>
      </c>
      <c r="O60" s="27">
        <v>1085.0454752012399</v>
      </c>
      <c r="P60" s="27">
        <v>1106.9859138100715</v>
      </c>
      <c r="Q60" s="27">
        <v>1538.6380388287946</v>
      </c>
      <c r="R60" s="27">
        <v>1981.7997863058413</v>
      </c>
      <c r="S60" s="27">
        <v>1359.2102644550748</v>
      </c>
      <c r="T60" s="27">
        <v>2011.485112228868</v>
      </c>
      <c r="U60" s="26">
        <v>1520.9160698230367</v>
      </c>
      <c r="V60" s="26">
        <v>343.04991524685744</v>
      </c>
      <c r="W60" s="26">
        <v>763.49937933807882</v>
      </c>
      <c r="X60" s="26">
        <v>1033.8188354447298</v>
      </c>
      <c r="Y60" s="26">
        <v>1637.3901393775407</v>
      </c>
      <c r="Z60" s="26">
        <v>874.53044443531871</v>
      </c>
      <c r="AA60" s="27">
        <v>307.71707724709705</v>
      </c>
      <c r="AB60" s="27">
        <v>58.493895757430735</v>
      </c>
      <c r="AC60" s="27">
        <v>4.782343297930991</v>
      </c>
      <c r="AD60" s="27">
        <v>6.4053475020318524</v>
      </c>
      <c r="AE60" s="27">
        <v>68.744746371895914</v>
      </c>
      <c r="AF60" s="27">
        <v>73.631967198451179</v>
      </c>
      <c r="AG60" s="27">
        <v>86.293748327572217</v>
      </c>
      <c r="AH60" s="27">
        <v>334.26786920618264</v>
      </c>
      <c r="AI60" s="27">
        <v>192.45789029837752</v>
      </c>
      <c r="AJ60" s="27">
        <v>342.87906169400406</v>
      </c>
      <c r="AK60" s="27">
        <v>979.28740479180431</v>
      </c>
      <c r="AL60" s="27">
        <v>10.184514493172095</v>
      </c>
      <c r="AM60" s="26">
        <v>0</v>
      </c>
      <c r="AN60" s="26">
        <v>0</v>
      </c>
      <c r="AO60" s="26">
        <v>0</v>
      </c>
      <c r="AP60" s="26">
        <v>0</v>
      </c>
      <c r="AQ60" s="26">
        <v>0</v>
      </c>
      <c r="AR60" s="6">
        <f t="shared" si="3"/>
        <v>18601.690111700114</v>
      </c>
    </row>
    <row r="61" spans="1:45" ht="15" customHeight="1" x14ac:dyDescent="0.25">
      <c r="A61" s="25" t="s">
        <v>21</v>
      </c>
      <c r="B61" s="25" t="s">
        <v>4</v>
      </c>
      <c r="C61" s="26">
        <v>0</v>
      </c>
      <c r="D61" s="26">
        <v>0</v>
      </c>
      <c r="E61" s="27">
        <v>0</v>
      </c>
      <c r="F61" s="27">
        <v>0</v>
      </c>
      <c r="G61" s="27">
        <v>0</v>
      </c>
      <c r="H61" s="27">
        <v>0</v>
      </c>
      <c r="I61" s="27">
        <v>0</v>
      </c>
      <c r="J61" s="27">
        <v>0</v>
      </c>
      <c r="K61" s="27">
        <v>0</v>
      </c>
      <c r="L61" s="27">
        <v>0</v>
      </c>
      <c r="M61" s="27">
        <v>0</v>
      </c>
      <c r="N61" s="27">
        <v>0</v>
      </c>
      <c r="O61" s="27">
        <v>0</v>
      </c>
      <c r="P61" s="27">
        <v>0</v>
      </c>
      <c r="Q61" s="27">
        <v>0</v>
      </c>
      <c r="R61" s="27">
        <v>0</v>
      </c>
      <c r="S61" s="27">
        <v>0</v>
      </c>
      <c r="T61" s="27">
        <v>0</v>
      </c>
      <c r="U61" s="26">
        <v>0</v>
      </c>
      <c r="V61" s="26">
        <v>0</v>
      </c>
      <c r="W61" s="26">
        <v>0</v>
      </c>
      <c r="X61" s="26">
        <v>0</v>
      </c>
      <c r="Y61" s="26">
        <v>0</v>
      </c>
      <c r="Z61" s="26">
        <v>0</v>
      </c>
      <c r="AA61" s="27">
        <v>0</v>
      </c>
      <c r="AB61" s="27">
        <v>0</v>
      </c>
      <c r="AC61" s="27">
        <v>0</v>
      </c>
      <c r="AD61" s="27">
        <v>0</v>
      </c>
      <c r="AE61" s="27">
        <v>0</v>
      </c>
      <c r="AF61" s="27">
        <v>0</v>
      </c>
      <c r="AG61" s="27">
        <v>0</v>
      </c>
      <c r="AH61" s="27">
        <v>0</v>
      </c>
      <c r="AI61" s="27">
        <v>487.29771258785445</v>
      </c>
      <c r="AJ61" s="27">
        <v>3770.9975410936399</v>
      </c>
      <c r="AK61" s="27">
        <v>11018.31927964599</v>
      </c>
      <c r="AL61" s="27">
        <v>17984.765608636819</v>
      </c>
      <c r="AM61" s="26">
        <v>25311.854622277799</v>
      </c>
      <c r="AN61" s="26">
        <v>30823.957272358264</v>
      </c>
      <c r="AO61" s="26">
        <v>35063.189675757436</v>
      </c>
      <c r="AP61" s="26">
        <v>37880.083845654161</v>
      </c>
      <c r="AQ61" s="26">
        <v>34948.647545214408</v>
      </c>
      <c r="AR61" s="6">
        <f t="shared" si="3"/>
        <v>197289.11310322635</v>
      </c>
    </row>
    <row r="62" spans="1:45" ht="15" customHeight="1" x14ac:dyDescent="0.25">
      <c r="A62" s="25" t="s">
        <v>21</v>
      </c>
      <c r="B62" s="25" t="s">
        <v>5</v>
      </c>
      <c r="C62" s="26">
        <v>23.99901897007366</v>
      </c>
      <c r="D62" s="26">
        <v>39.237271106548228</v>
      </c>
      <c r="E62" s="27">
        <v>50.398083654235947</v>
      </c>
      <c r="F62" s="27">
        <v>79.589975614852179</v>
      </c>
      <c r="G62" s="27">
        <v>97.118212171403741</v>
      </c>
      <c r="H62" s="27">
        <v>106.7087907505019</v>
      </c>
      <c r="I62" s="27">
        <v>85.02288510963055</v>
      </c>
      <c r="J62" s="27">
        <v>106.05659082245197</v>
      </c>
      <c r="K62" s="27">
        <v>112.49425554897719</v>
      </c>
      <c r="L62" s="27">
        <v>86.546941036503924</v>
      </c>
      <c r="M62" s="27">
        <v>32.716618573614213</v>
      </c>
      <c r="N62" s="27">
        <v>27.039725980444885</v>
      </c>
      <c r="O62" s="27">
        <v>11.718838730757426</v>
      </c>
      <c r="P62" s="27">
        <v>6.8507231101192954</v>
      </c>
      <c r="Q62" s="27">
        <v>7.8459512188068627</v>
      </c>
      <c r="R62" s="27">
        <v>17.784946092084517</v>
      </c>
      <c r="S62" s="27">
        <v>22.489744176726049</v>
      </c>
      <c r="T62" s="27">
        <v>33.631960587521789</v>
      </c>
      <c r="U62" s="26">
        <v>130.46484667894833</v>
      </c>
      <c r="V62" s="26">
        <v>364.61316133135205</v>
      </c>
      <c r="W62" s="26">
        <v>343.73400962779829</v>
      </c>
      <c r="X62" s="26">
        <v>369.2624135792654</v>
      </c>
      <c r="Y62" s="26">
        <v>452.66429822758323</v>
      </c>
      <c r="Z62" s="26">
        <v>617.64333149277616</v>
      </c>
      <c r="AA62" s="27">
        <v>1290.2041475878107</v>
      </c>
      <c r="AB62" s="27">
        <v>1890.5625658853737</v>
      </c>
      <c r="AC62" s="27">
        <v>2072.4481413081739</v>
      </c>
      <c r="AD62" s="27">
        <v>1610.42270099557</v>
      </c>
      <c r="AE62" s="27">
        <v>2121.7855527930528</v>
      </c>
      <c r="AF62" s="27">
        <v>2619.6202090239917</v>
      </c>
      <c r="AG62" s="27">
        <v>2378.8498304583413</v>
      </c>
      <c r="AH62" s="27">
        <v>1472.0347594367674</v>
      </c>
      <c r="AI62" s="27">
        <v>1433.3089785671468</v>
      </c>
      <c r="AJ62" s="27">
        <v>1344.4428918851365</v>
      </c>
      <c r="AK62" s="27">
        <v>1018.1700669785932</v>
      </c>
      <c r="AL62" s="27">
        <v>646.30786867556276</v>
      </c>
      <c r="AM62" s="26">
        <v>732.20428162519568</v>
      </c>
      <c r="AN62" s="26">
        <v>1123.8594421979076</v>
      </c>
      <c r="AO62" s="26">
        <v>1405.14902709272</v>
      </c>
      <c r="AP62" s="26">
        <v>1860.1981424786136</v>
      </c>
      <c r="AQ62" s="26">
        <v>2238.2236758939093</v>
      </c>
      <c r="AR62" s="6">
        <f t="shared" si="3"/>
        <v>30483.424877076846</v>
      </c>
    </row>
    <row r="63" spans="1:45" ht="15" customHeight="1" x14ac:dyDescent="0.25">
      <c r="A63" s="25" t="s">
        <v>21</v>
      </c>
      <c r="B63" s="25" t="s">
        <v>6</v>
      </c>
      <c r="C63" s="26">
        <v>0</v>
      </c>
      <c r="D63" s="26">
        <v>0</v>
      </c>
      <c r="E63" s="27">
        <v>0</v>
      </c>
      <c r="F63" s="27">
        <v>0</v>
      </c>
      <c r="G63" s="27">
        <v>0</v>
      </c>
      <c r="H63" s="27">
        <v>0</v>
      </c>
      <c r="I63" s="27">
        <v>0</v>
      </c>
      <c r="J63" s="27">
        <v>0</v>
      </c>
      <c r="K63" s="27">
        <v>0.66385113856916678</v>
      </c>
      <c r="L63" s="27">
        <v>16.815056524712809</v>
      </c>
      <c r="M63" s="27">
        <v>12.62265701604327</v>
      </c>
      <c r="N63" s="27">
        <v>24.213334085486544</v>
      </c>
      <c r="O63" s="27">
        <v>62.507130900642224</v>
      </c>
      <c r="P63" s="27">
        <v>95.760963574715916</v>
      </c>
      <c r="Q63" s="27">
        <v>132.03443189035474</v>
      </c>
      <c r="R63" s="27">
        <v>188.27477860555814</v>
      </c>
      <c r="S63" s="27">
        <v>204.08633448993442</v>
      </c>
      <c r="T63" s="27">
        <v>238.2654099624533</v>
      </c>
      <c r="U63" s="26">
        <v>176.03829892274007</v>
      </c>
      <c r="V63" s="26">
        <v>45.228597235336139</v>
      </c>
      <c r="W63" s="26">
        <v>85.423197984314356</v>
      </c>
      <c r="X63" s="26">
        <v>153.6643387836526</v>
      </c>
      <c r="Y63" s="26">
        <v>198.16531151778014</v>
      </c>
      <c r="Z63" s="26">
        <v>118.66190559297881</v>
      </c>
      <c r="AA63" s="27">
        <v>54.311889095387428</v>
      </c>
      <c r="AB63" s="27">
        <v>5.668830464665632</v>
      </c>
      <c r="AC63" s="27">
        <v>0.52271943075116545</v>
      </c>
      <c r="AD63" s="27">
        <v>0.52645986009412815</v>
      </c>
      <c r="AE63" s="27">
        <v>4.398432522956389</v>
      </c>
      <c r="AF63" s="27">
        <v>3.4920396741247299</v>
      </c>
      <c r="AG63" s="27">
        <v>8.1943343892399465</v>
      </c>
      <c r="AH63" s="27">
        <v>41.203407224774011</v>
      </c>
      <c r="AI63" s="27">
        <v>19.57890976579861</v>
      </c>
      <c r="AJ63" s="27">
        <v>7.4819144879668569</v>
      </c>
      <c r="AK63" s="27">
        <v>15.100963665739741</v>
      </c>
      <c r="AL63" s="27">
        <v>0</v>
      </c>
      <c r="AM63" s="26">
        <v>0</v>
      </c>
      <c r="AN63" s="26">
        <v>0</v>
      </c>
      <c r="AO63" s="26">
        <v>0</v>
      </c>
      <c r="AP63" s="26">
        <v>0</v>
      </c>
      <c r="AQ63" s="26">
        <v>0</v>
      </c>
      <c r="AR63" s="6">
        <f t="shared" si="3"/>
        <v>1912.9054988067712</v>
      </c>
    </row>
    <row r="64" spans="1:45" ht="15" customHeight="1" x14ac:dyDescent="0.25">
      <c r="A64" s="25" t="s">
        <v>21</v>
      </c>
      <c r="B64" s="25" t="s">
        <v>7</v>
      </c>
      <c r="C64" s="26">
        <v>0</v>
      </c>
      <c r="D64" s="26">
        <v>0</v>
      </c>
      <c r="E64" s="27">
        <v>0</v>
      </c>
      <c r="F64" s="27">
        <v>0</v>
      </c>
      <c r="G64" s="27">
        <v>0</v>
      </c>
      <c r="H64" s="27">
        <v>0</v>
      </c>
      <c r="I64" s="27">
        <v>0</v>
      </c>
      <c r="J64" s="27">
        <v>0</v>
      </c>
      <c r="K64" s="27">
        <v>0</v>
      </c>
      <c r="L64" s="27">
        <v>0</v>
      </c>
      <c r="M64" s="27">
        <v>0</v>
      </c>
      <c r="N64" s="27">
        <v>0</v>
      </c>
      <c r="O64" s="27">
        <v>0</v>
      </c>
      <c r="P64" s="27">
        <v>0</v>
      </c>
      <c r="Q64" s="27">
        <v>0</v>
      </c>
      <c r="R64" s="27">
        <v>0</v>
      </c>
      <c r="S64" s="27">
        <v>0</v>
      </c>
      <c r="T64" s="27">
        <v>0</v>
      </c>
      <c r="U64" s="26">
        <v>0</v>
      </c>
      <c r="V64" s="26">
        <v>0</v>
      </c>
      <c r="W64" s="26">
        <v>0</v>
      </c>
      <c r="X64" s="26">
        <v>0</v>
      </c>
      <c r="Y64" s="26">
        <v>0</v>
      </c>
      <c r="Z64" s="26">
        <v>0</v>
      </c>
      <c r="AA64" s="27">
        <v>0</v>
      </c>
      <c r="AB64" s="27">
        <v>0</v>
      </c>
      <c r="AC64" s="27">
        <v>0</v>
      </c>
      <c r="AD64" s="27">
        <v>0</v>
      </c>
      <c r="AE64" s="27">
        <v>0</v>
      </c>
      <c r="AF64" s="27">
        <v>0</v>
      </c>
      <c r="AG64" s="27">
        <v>0</v>
      </c>
      <c r="AH64" s="27">
        <v>0</v>
      </c>
      <c r="AI64" s="27">
        <v>123.21538807928263</v>
      </c>
      <c r="AJ64" s="27">
        <v>637.94797025141543</v>
      </c>
      <c r="AK64" s="27">
        <v>1280.1413019425681</v>
      </c>
      <c r="AL64" s="27">
        <v>1885.1354059730622</v>
      </c>
      <c r="AM64" s="26">
        <v>2855.250412586212</v>
      </c>
      <c r="AN64" s="26">
        <v>3619.1725027550533</v>
      </c>
      <c r="AO64" s="26">
        <v>4242.5627123156764</v>
      </c>
      <c r="AP64" s="26">
        <v>4750.7323813157145</v>
      </c>
      <c r="AQ64" s="26">
        <v>5224.8537977990691</v>
      </c>
      <c r="AR64" s="6">
        <f t="shared" si="3"/>
        <v>24619.011873018055</v>
      </c>
    </row>
    <row r="65" spans="1:45" ht="15" customHeight="1" x14ac:dyDescent="0.25">
      <c r="A65" s="25" t="s">
        <v>21</v>
      </c>
      <c r="B65" s="25" t="s">
        <v>8</v>
      </c>
      <c r="C65" s="26">
        <v>0.12325274654713227</v>
      </c>
      <c r="D65" s="26">
        <v>0.13663077114806324</v>
      </c>
      <c r="E65" s="27">
        <v>0.18350842484675026</v>
      </c>
      <c r="F65" s="27">
        <v>0.20844239869106088</v>
      </c>
      <c r="G65" s="27">
        <v>0.40372344567178453</v>
      </c>
      <c r="H65" s="27">
        <v>1.0972072409665876</v>
      </c>
      <c r="I65" s="27">
        <v>2.3552810593698172</v>
      </c>
      <c r="J65" s="27">
        <v>5.4948413326791838</v>
      </c>
      <c r="K65" s="27">
        <v>14.203992935644619</v>
      </c>
      <c r="L65" s="27">
        <v>16.386364831319909</v>
      </c>
      <c r="M65" s="27">
        <v>33.269075608782181</v>
      </c>
      <c r="N65" s="27">
        <v>45.644960770914771</v>
      </c>
      <c r="O65" s="27">
        <v>26.863335049879343</v>
      </c>
      <c r="P65" s="27">
        <v>25.569328393379411</v>
      </c>
      <c r="Q65" s="27">
        <v>34.808782591140556</v>
      </c>
      <c r="R65" s="27">
        <v>41.130984639698653</v>
      </c>
      <c r="S65" s="27">
        <v>56.135675232363525</v>
      </c>
      <c r="T65" s="27">
        <v>81.947410274996543</v>
      </c>
      <c r="U65" s="26">
        <v>115.23140360451443</v>
      </c>
      <c r="V65" s="26">
        <v>117.04647871766775</v>
      </c>
      <c r="W65" s="26">
        <v>126.11369073166854</v>
      </c>
      <c r="X65" s="26">
        <v>96.635389162678834</v>
      </c>
      <c r="Y65" s="26">
        <v>231.54645039712926</v>
      </c>
      <c r="Z65" s="26">
        <v>238.51650354474543</v>
      </c>
      <c r="AA65" s="27">
        <v>303.20832650549039</v>
      </c>
      <c r="AB65" s="27">
        <v>223.27046689853779</v>
      </c>
      <c r="AC65" s="27">
        <v>370.73650098162329</v>
      </c>
      <c r="AD65" s="27">
        <v>466.04066351248582</v>
      </c>
      <c r="AE65" s="27">
        <v>703.13928079705215</v>
      </c>
      <c r="AF65" s="27">
        <v>875.35556790066073</v>
      </c>
      <c r="AG65" s="27">
        <v>850.21484138656115</v>
      </c>
      <c r="AH65" s="27">
        <v>364.29804838219314</v>
      </c>
      <c r="AI65" s="27">
        <v>394.61813680790021</v>
      </c>
      <c r="AJ65" s="27">
        <v>454.241905886626</v>
      </c>
      <c r="AK65" s="27">
        <v>505.85489659181599</v>
      </c>
      <c r="AL65" s="27">
        <v>611.33980944675727</v>
      </c>
      <c r="AM65" s="26">
        <v>722.44793504921824</v>
      </c>
      <c r="AN65" s="26">
        <v>1013.5210815448841</v>
      </c>
      <c r="AO65" s="26">
        <v>1187.6709027340266</v>
      </c>
      <c r="AP65" s="26">
        <v>1411.354819086476</v>
      </c>
      <c r="AQ65" s="26">
        <v>1665.6642820643845</v>
      </c>
      <c r="AR65" s="6">
        <f t="shared" si="3"/>
        <v>13434.030179483139</v>
      </c>
    </row>
    <row r="66" spans="1:45" ht="15" customHeight="1" x14ac:dyDescent="0.25">
      <c r="A66" s="25" t="s">
        <v>21</v>
      </c>
      <c r="B66" s="25" t="s">
        <v>9</v>
      </c>
      <c r="C66" s="26">
        <v>5.620247592470859</v>
      </c>
      <c r="D66" s="26">
        <v>9.3744263067686404</v>
      </c>
      <c r="E66" s="27">
        <v>13.64686834860529</v>
      </c>
      <c r="F66" s="27">
        <v>16.481930886568318</v>
      </c>
      <c r="G66" s="27">
        <v>18.309765610178044</v>
      </c>
      <c r="H66" s="27">
        <v>23.856943071491106</v>
      </c>
      <c r="I66" s="27">
        <v>45.842410517660326</v>
      </c>
      <c r="J66" s="27">
        <v>46.609545080923702</v>
      </c>
      <c r="K66" s="27">
        <v>31.350265966715369</v>
      </c>
      <c r="L66" s="27">
        <v>48.848315148205771</v>
      </c>
      <c r="M66" s="27">
        <v>27.349529524473144</v>
      </c>
      <c r="N66" s="27">
        <v>25.450003126790026</v>
      </c>
      <c r="O66" s="27">
        <v>21.324070252628587</v>
      </c>
      <c r="P66" s="27">
        <v>24.044341187856855</v>
      </c>
      <c r="Q66" s="27">
        <v>32.548173629994054</v>
      </c>
      <c r="R66" s="27">
        <v>51.18324241614841</v>
      </c>
      <c r="S66" s="27">
        <v>36.998071265822404</v>
      </c>
      <c r="T66" s="27">
        <v>37.055290906596412</v>
      </c>
      <c r="U66" s="26">
        <v>34.092301988227135</v>
      </c>
      <c r="V66" s="26">
        <v>34.164350585297264</v>
      </c>
      <c r="W66" s="26">
        <v>43.63727013994378</v>
      </c>
      <c r="X66" s="26">
        <v>17.124126291131695</v>
      </c>
      <c r="Y66" s="26">
        <v>23.99643430759961</v>
      </c>
      <c r="Z66" s="26">
        <v>34.938056080000116</v>
      </c>
      <c r="AA66" s="27">
        <v>47.34815949664393</v>
      </c>
      <c r="AB66" s="27">
        <v>37.682214314419248</v>
      </c>
      <c r="AC66" s="27">
        <v>44.049026826626005</v>
      </c>
      <c r="AD66" s="27">
        <v>38.171437428439809</v>
      </c>
      <c r="AE66" s="27">
        <v>46.869029952781027</v>
      </c>
      <c r="AF66" s="27">
        <v>74.900152692879388</v>
      </c>
      <c r="AG66" s="27">
        <v>86.932720060968592</v>
      </c>
      <c r="AH66" s="27">
        <v>51.465233837251454</v>
      </c>
      <c r="AI66" s="27">
        <v>41.016674088967136</v>
      </c>
      <c r="AJ66" s="27">
        <v>52.234232979419531</v>
      </c>
      <c r="AK66" s="27">
        <v>65.155629473931768</v>
      </c>
      <c r="AL66" s="27">
        <v>66.091302369561177</v>
      </c>
      <c r="AM66" s="26">
        <v>77.486327548829706</v>
      </c>
      <c r="AN66" s="26">
        <v>80.568971394486226</v>
      </c>
      <c r="AO66" s="26">
        <v>65.928748162447008</v>
      </c>
      <c r="AP66" s="26">
        <v>60.582122714581054</v>
      </c>
      <c r="AQ66" s="26">
        <v>81.046546906855568</v>
      </c>
      <c r="AR66" s="6">
        <f t="shared" si="3"/>
        <v>1721.3745104811858</v>
      </c>
      <c r="AS66" s="6"/>
    </row>
    <row r="67" spans="1:45" ht="15" customHeight="1" x14ac:dyDescent="0.25">
      <c r="A67" s="25" t="s">
        <v>21</v>
      </c>
      <c r="B67" s="25" t="s">
        <v>10</v>
      </c>
      <c r="C67" s="26">
        <v>13.113911049098736</v>
      </c>
      <c r="D67" s="26">
        <v>21.873661382460192</v>
      </c>
      <c r="E67" s="27">
        <v>31.842692813412292</v>
      </c>
      <c r="F67" s="27">
        <v>38.457838735326035</v>
      </c>
      <c r="G67" s="27">
        <v>42.722786423748694</v>
      </c>
      <c r="H67" s="27">
        <v>55.666200500145685</v>
      </c>
      <c r="I67" s="27">
        <v>106.96562454120701</v>
      </c>
      <c r="J67" s="27">
        <v>108.75560518882256</v>
      </c>
      <c r="K67" s="27">
        <v>73.150620589002557</v>
      </c>
      <c r="L67" s="27">
        <v>113.97940201248021</v>
      </c>
      <c r="M67" s="27">
        <v>63.815568890437426</v>
      </c>
      <c r="N67" s="27">
        <v>59.38334062917648</v>
      </c>
      <c r="O67" s="27">
        <v>49.756163922799885</v>
      </c>
      <c r="P67" s="27">
        <v>56.103462771666017</v>
      </c>
      <c r="Q67" s="27">
        <v>75.945738469985884</v>
      </c>
      <c r="R67" s="27">
        <v>119.42756563767959</v>
      </c>
      <c r="S67" s="27">
        <v>86.328832953585732</v>
      </c>
      <c r="T67" s="27">
        <v>86.462345448725088</v>
      </c>
      <c r="U67" s="26">
        <v>79.548704639196814</v>
      </c>
      <c r="V67" s="26">
        <v>79.716818032360564</v>
      </c>
      <c r="W67" s="26">
        <v>101.82029699320228</v>
      </c>
      <c r="X67" s="26">
        <v>39.956294679307263</v>
      </c>
      <c r="Y67" s="26">
        <v>55.991680051065934</v>
      </c>
      <c r="Z67" s="26">
        <v>81.522130853333536</v>
      </c>
      <c r="AA67" s="27">
        <v>110.47903882550268</v>
      </c>
      <c r="AB67" s="27">
        <v>87.925166733645014</v>
      </c>
      <c r="AC67" s="27">
        <v>102.78106259546128</v>
      </c>
      <c r="AD67" s="27">
        <v>89.06668733302628</v>
      </c>
      <c r="AE67" s="27">
        <v>109.36106988982202</v>
      </c>
      <c r="AF67" s="27">
        <v>174.76702295005191</v>
      </c>
      <c r="AG67" s="27">
        <v>202.84301347559366</v>
      </c>
      <c r="AH67" s="27">
        <v>136.88596628645689</v>
      </c>
      <c r="AI67" s="27">
        <v>124.54407643797184</v>
      </c>
      <c r="AJ67" s="27">
        <v>138.82021242003074</v>
      </c>
      <c r="AK67" s="27">
        <v>166.22974397011603</v>
      </c>
      <c r="AL67" s="27">
        <v>163.88438531125635</v>
      </c>
      <c r="AM67" s="26">
        <v>205.78769962420645</v>
      </c>
      <c r="AN67" s="26">
        <v>227.73002325454166</v>
      </c>
      <c r="AO67" s="26">
        <v>254.56589840628601</v>
      </c>
      <c r="AP67" s="26">
        <v>284.53707512444748</v>
      </c>
      <c r="AQ67" s="26">
        <v>397.92341553346972</v>
      </c>
      <c r="AR67" s="6">
        <f t="shared" si="3"/>
        <v>4620.438845380113</v>
      </c>
      <c r="AS67" s="6"/>
    </row>
    <row r="68" spans="1:45" ht="15" customHeight="1" x14ac:dyDescent="0.25">
      <c r="A68" s="25" t="s">
        <v>21</v>
      </c>
      <c r="B68" s="25" t="s">
        <v>11</v>
      </c>
      <c r="C68" s="26">
        <v>5.6320105707112926</v>
      </c>
      <c r="D68" s="26">
        <v>6.6455525643087867</v>
      </c>
      <c r="E68" s="27">
        <v>7.7810067849385991</v>
      </c>
      <c r="F68" s="27">
        <v>12.815490673101731</v>
      </c>
      <c r="G68" s="27">
        <v>20.797578343093942</v>
      </c>
      <c r="H68" s="27">
        <v>25.563184644539703</v>
      </c>
      <c r="I68" s="27">
        <v>38.982066117658249</v>
      </c>
      <c r="J68" s="27">
        <v>44.513244501269753</v>
      </c>
      <c r="K68" s="27">
        <v>81.849878797995274</v>
      </c>
      <c r="L68" s="27">
        <v>48.794279081711544</v>
      </c>
      <c r="M68" s="27">
        <v>43.23282086055746</v>
      </c>
      <c r="N68" s="27">
        <v>36.466714007366548</v>
      </c>
      <c r="O68" s="27">
        <v>30.397902411961223</v>
      </c>
      <c r="P68" s="27">
        <v>32.973711311421617</v>
      </c>
      <c r="Q68" s="27">
        <v>50.096756711843625</v>
      </c>
      <c r="R68" s="27">
        <v>94.607726933338753</v>
      </c>
      <c r="S68" s="27">
        <v>87.14219006853321</v>
      </c>
      <c r="T68" s="27">
        <v>88.184933137763437</v>
      </c>
      <c r="U68" s="26">
        <v>77.222887434433886</v>
      </c>
      <c r="V68" s="26">
        <v>70.164331685573131</v>
      </c>
      <c r="W68" s="26">
        <v>83.50766516729513</v>
      </c>
      <c r="X68" s="26">
        <v>40.099871891889094</v>
      </c>
      <c r="Y68" s="26">
        <v>58.461748176989083</v>
      </c>
      <c r="Z68" s="26">
        <v>84.144042013704194</v>
      </c>
      <c r="AA68" s="27">
        <v>125.33703292004706</v>
      </c>
      <c r="AB68" s="27">
        <v>104.23964971657473</v>
      </c>
      <c r="AC68" s="27">
        <v>127.51676380932551</v>
      </c>
      <c r="AD68" s="27">
        <v>115.95041802687886</v>
      </c>
      <c r="AE68" s="27">
        <v>112.91528699614648</v>
      </c>
      <c r="AF68" s="27">
        <v>164.60310695561213</v>
      </c>
      <c r="AG68" s="27">
        <v>103.37112494699325</v>
      </c>
      <c r="AH68" s="27">
        <v>69.80641725433307</v>
      </c>
      <c r="AI68" s="27">
        <v>59.245531288336281</v>
      </c>
      <c r="AJ68" s="27">
        <v>59.576117382624354</v>
      </c>
      <c r="AK68" s="27">
        <v>70.731785889973949</v>
      </c>
      <c r="AL68" s="27">
        <v>80.869639769194976</v>
      </c>
      <c r="AM68" s="26">
        <v>102.56080094781524</v>
      </c>
      <c r="AN68" s="26">
        <v>106.64780446917429</v>
      </c>
      <c r="AO68" s="26">
        <v>113.52969911865675</v>
      </c>
      <c r="AP68" s="26">
        <v>117.45970249435804</v>
      </c>
      <c r="AQ68" s="26">
        <v>149.00787937869856</v>
      </c>
      <c r="AR68" s="6">
        <f t="shared" si="3"/>
        <v>2953.4463552567431</v>
      </c>
    </row>
    <row r="69" spans="1:45" ht="15" customHeight="1" x14ac:dyDescent="0.25">
      <c r="A69" s="25" t="s">
        <v>21</v>
      </c>
      <c r="B69" s="25" t="s">
        <v>12</v>
      </c>
      <c r="C69" s="26">
        <v>1.8878933758374665</v>
      </c>
      <c r="D69" s="26">
        <v>2.3476288848231883</v>
      </c>
      <c r="E69" s="27">
        <v>3.6501183598212248</v>
      </c>
      <c r="F69" s="27">
        <v>6.6264101278011722</v>
      </c>
      <c r="G69" s="27">
        <v>7.5797148276450583</v>
      </c>
      <c r="H69" s="27">
        <v>9.0376013259435659</v>
      </c>
      <c r="I69" s="27">
        <v>12.239864629761298</v>
      </c>
      <c r="J69" s="27">
        <v>9.4279102091221549</v>
      </c>
      <c r="K69" s="27">
        <v>8.6359593584638379</v>
      </c>
      <c r="L69" s="27">
        <v>11.724670577640911</v>
      </c>
      <c r="M69" s="27">
        <v>7.5166773974140719</v>
      </c>
      <c r="N69" s="27">
        <v>7.8946447598673641</v>
      </c>
      <c r="O69" s="27">
        <v>8.1368306612075045</v>
      </c>
      <c r="P69" s="27">
        <v>9.2638243183688029</v>
      </c>
      <c r="Q69" s="27">
        <v>12.690197151486748</v>
      </c>
      <c r="R69" s="27">
        <v>21.958499635749074</v>
      </c>
      <c r="S69" s="27">
        <v>20.3361784467786</v>
      </c>
      <c r="T69" s="27">
        <v>23.849574671851745</v>
      </c>
      <c r="U69" s="26">
        <v>23.833795678420902</v>
      </c>
      <c r="V69" s="26">
        <v>27.676867311809797</v>
      </c>
      <c r="W69" s="26">
        <v>33.648170954381271</v>
      </c>
      <c r="X69" s="26">
        <v>23.746766537612928</v>
      </c>
      <c r="Y69" s="26">
        <v>39.774341381614981</v>
      </c>
      <c r="Z69" s="26">
        <v>56.595291377361896</v>
      </c>
      <c r="AA69" s="27">
        <v>67.4132401854487</v>
      </c>
      <c r="AB69" s="27">
        <v>56.818355321431902</v>
      </c>
      <c r="AC69" s="27">
        <v>68.734338605545275</v>
      </c>
      <c r="AD69" s="27">
        <v>53.941875797061947</v>
      </c>
      <c r="AE69" s="27">
        <v>49.560405309635293</v>
      </c>
      <c r="AF69" s="27">
        <v>92.00926537602723</v>
      </c>
      <c r="AG69" s="27">
        <v>138.62683974679561</v>
      </c>
      <c r="AH69" s="27">
        <v>107.63730998053835</v>
      </c>
      <c r="AI69" s="27">
        <v>117.86272203743678</v>
      </c>
      <c r="AJ69" s="27">
        <v>154.17267867912622</v>
      </c>
      <c r="AK69" s="27">
        <v>194.42868512511555</v>
      </c>
      <c r="AL69" s="27">
        <v>173.10070932353582</v>
      </c>
      <c r="AM69" s="26">
        <v>261.65778718679309</v>
      </c>
      <c r="AN69" s="26">
        <v>334.80843797056269</v>
      </c>
      <c r="AO69" s="26">
        <v>343.18479507554008</v>
      </c>
      <c r="AP69" s="26">
        <v>414.21265297876346</v>
      </c>
      <c r="AQ69" s="26">
        <v>592.36152377872452</v>
      </c>
      <c r="AR69" s="6">
        <f t="shared" si="3"/>
        <v>3610.6110544388675</v>
      </c>
    </row>
    <row r="70" spans="1:45" ht="15" customHeight="1" x14ac:dyDescent="0.25">
      <c r="A70" s="25" t="s">
        <v>21</v>
      </c>
      <c r="B70" s="25" t="s">
        <v>13</v>
      </c>
      <c r="C70" s="26">
        <v>1.8878933758374665</v>
      </c>
      <c r="D70" s="26">
        <v>2.3476288848231883</v>
      </c>
      <c r="E70" s="27">
        <v>3.6501183598212248</v>
      </c>
      <c r="F70" s="27">
        <v>6.6264101278011722</v>
      </c>
      <c r="G70" s="27">
        <v>7.5797148276450583</v>
      </c>
      <c r="H70" s="27">
        <v>9.0376013259435659</v>
      </c>
      <c r="I70" s="27">
        <v>12.239864629761298</v>
      </c>
      <c r="J70" s="27">
        <v>9.4279102091221549</v>
      </c>
      <c r="K70" s="27">
        <v>8.6359593584638379</v>
      </c>
      <c r="L70" s="27">
        <v>11.724670577640911</v>
      </c>
      <c r="M70" s="27">
        <v>7.5166773974140719</v>
      </c>
      <c r="N70" s="27">
        <v>7.8946447598673641</v>
      </c>
      <c r="O70" s="27">
        <v>8.1368306612075045</v>
      </c>
      <c r="P70" s="27">
        <v>9.2638243183688029</v>
      </c>
      <c r="Q70" s="27">
        <v>12.690197151486748</v>
      </c>
      <c r="R70" s="27">
        <v>21.958499635749074</v>
      </c>
      <c r="S70" s="27">
        <v>20.3361784467786</v>
      </c>
      <c r="T70" s="27">
        <v>23.849574671851745</v>
      </c>
      <c r="U70" s="26">
        <v>23.833795678420902</v>
      </c>
      <c r="V70" s="26">
        <v>27.676867311809797</v>
      </c>
      <c r="W70" s="26">
        <v>33.648170954381271</v>
      </c>
      <c r="X70" s="26">
        <v>23.746766537612928</v>
      </c>
      <c r="Y70" s="26">
        <v>39.774341381614981</v>
      </c>
      <c r="Z70" s="26">
        <v>56.595291377361896</v>
      </c>
      <c r="AA70" s="27">
        <v>67.4132401854487</v>
      </c>
      <c r="AB70" s="27">
        <v>56.818355321431902</v>
      </c>
      <c r="AC70" s="27">
        <v>68.734338605545275</v>
      </c>
      <c r="AD70" s="27">
        <v>53.941875797061947</v>
      </c>
      <c r="AE70" s="27">
        <v>49.560405309635293</v>
      </c>
      <c r="AF70" s="27">
        <v>92.00926537602723</v>
      </c>
      <c r="AG70" s="27">
        <v>138.62683974679561</v>
      </c>
      <c r="AH70" s="27">
        <v>98.449102844205584</v>
      </c>
      <c r="AI70" s="27">
        <v>120.14569266332521</v>
      </c>
      <c r="AJ70" s="27">
        <v>167.41564575758272</v>
      </c>
      <c r="AK70" s="27">
        <v>176.05918485965563</v>
      </c>
      <c r="AL70" s="27">
        <v>162.62106214857999</v>
      </c>
      <c r="AM70" s="26">
        <v>251.264837695728</v>
      </c>
      <c r="AN70" s="26">
        <v>347.84336898450192</v>
      </c>
      <c r="AO70" s="26">
        <v>307.19046205930522</v>
      </c>
      <c r="AP70" s="26">
        <v>430.1082085692646</v>
      </c>
      <c r="AQ70" s="26">
        <v>547.20731115415572</v>
      </c>
      <c r="AR70" s="6">
        <f t="shared" si="3"/>
        <v>3525.4886290390364</v>
      </c>
    </row>
    <row r="71" spans="1:45" ht="15" customHeight="1" x14ac:dyDescent="0.25">
      <c r="A71" s="25" t="s">
        <v>21</v>
      </c>
      <c r="B71" s="25" t="s">
        <v>14</v>
      </c>
      <c r="C71" s="26">
        <v>0.35420378829838683</v>
      </c>
      <c r="D71" s="26">
        <v>0.49648831438776719</v>
      </c>
      <c r="E71" s="27">
        <v>1.3252281654995095</v>
      </c>
      <c r="F71" s="27">
        <v>2.1607014386005554</v>
      </c>
      <c r="G71" s="27">
        <v>2.4176158168357476</v>
      </c>
      <c r="H71" s="27">
        <v>2.8171494759564872</v>
      </c>
      <c r="I71" s="27">
        <v>3.6507289940784378</v>
      </c>
      <c r="J71" s="27">
        <v>3.9588580869618109</v>
      </c>
      <c r="K71" s="27">
        <v>3.7531013947370653</v>
      </c>
      <c r="L71" s="27">
        <v>6.2261793947417665</v>
      </c>
      <c r="M71" s="27">
        <v>3.9107760598890344</v>
      </c>
      <c r="N71" s="27">
        <v>3.361511801366647</v>
      </c>
      <c r="O71" s="27">
        <v>3.879343367484414</v>
      </c>
      <c r="P71" s="27">
        <v>5.3713088989713507</v>
      </c>
      <c r="Q71" s="27">
        <v>6.4649877296550944</v>
      </c>
      <c r="R71" s="27">
        <v>9.9886237338280299</v>
      </c>
      <c r="S71" s="27">
        <v>10.640364516156723</v>
      </c>
      <c r="T71" s="27">
        <v>23.660229197633484</v>
      </c>
      <c r="U71" s="26">
        <v>11.854598255814244</v>
      </c>
      <c r="V71" s="26">
        <v>18.147610796040066</v>
      </c>
      <c r="W71" s="26">
        <v>24.391903269798362</v>
      </c>
      <c r="X71" s="26">
        <v>45.891564654741764</v>
      </c>
      <c r="Y71" s="26">
        <v>42.740072456226052</v>
      </c>
      <c r="Z71" s="26">
        <v>39.67650223325942</v>
      </c>
      <c r="AA71" s="27">
        <v>59.700634748244418</v>
      </c>
      <c r="AB71" s="27">
        <v>51.140716850495167</v>
      </c>
      <c r="AC71" s="27">
        <v>57.732526852401854</v>
      </c>
      <c r="AD71" s="27">
        <v>69.003227997803961</v>
      </c>
      <c r="AE71" s="27">
        <v>44.0600739014628</v>
      </c>
      <c r="AF71" s="27">
        <v>55.791262961189979</v>
      </c>
      <c r="AG71" s="27">
        <v>96.072645500165152</v>
      </c>
      <c r="AH71" s="27">
        <v>102.6006141722001</v>
      </c>
      <c r="AI71" s="27">
        <v>120.0199611913374</v>
      </c>
      <c r="AJ71" s="27">
        <v>218.65664125792063</v>
      </c>
      <c r="AK71" s="27">
        <v>152.6410265671982</v>
      </c>
      <c r="AL71" s="27">
        <v>131.44534851965594</v>
      </c>
      <c r="AM71" s="26">
        <v>248.19651694264559</v>
      </c>
      <c r="AN71" s="26">
        <v>338.13375269935148</v>
      </c>
      <c r="AO71" s="26">
        <v>159.52344453675201</v>
      </c>
      <c r="AP71" s="26">
        <v>247.71343973234653</v>
      </c>
      <c r="AQ71" s="26">
        <v>326.86961589303786</v>
      </c>
      <c r="AR71" s="6">
        <f t="shared" si="3"/>
        <v>2756.4411021651713</v>
      </c>
    </row>
    <row r="72" spans="1:45" ht="15" customHeight="1" x14ac:dyDescent="0.25">
      <c r="A72" s="25" t="s">
        <v>21</v>
      </c>
      <c r="B72" s="25" t="s">
        <v>16</v>
      </c>
      <c r="C72" s="26">
        <v>2.3450145478677398E-2</v>
      </c>
      <c r="D72" s="26">
        <v>3.7920958762039825E-2</v>
      </c>
      <c r="E72" s="27">
        <v>2.9769258678386638E-2</v>
      </c>
      <c r="F72" s="27">
        <v>0.26012869458078253</v>
      </c>
      <c r="G72" s="27">
        <v>0.25666469288324689</v>
      </c>
      <c r="H72" s="27">
        <v>0.20624245946042705</v>
      </c>
      <c r="I72" s="27">
        <v>0.33580001061745846</v>
      </c>
      <c r="J72" s="27">
        <v>0.32355940400892247</v>
      </c>
      <c r="K72" s="27">
        <v>0.51047930847956291</v>
      </c>
      <c r="L72" s="27">
        <v>0.77843072777163791</v>
      </c>
      <c r="M72" s="27">
        <v>1.1456938445527904</v>
      </c>
      <c r="N72" s="27">
        <v>0.50577428855056206</v>
      </c>
      <c r="O72" s="27">
        <v>0.52702008976039116</v>
      </c>
      <c r="P72" s="27">
        <v>0.94434306694754588</v>
      </c>
      <c r="Q72" s="27">
        <v>0.58067030742122294</v>
      </c>
      <c r="R72" s="27">
        <v>1.3926555421229323</v>
      </c>
      <c r="S72" s="27">
        <v>1.8437883550897629</v>
      </c>
      <c r="T72" s="27">
        <v>2.342244607791987</v>
      </c>
      <c r="U72" s="26">
        <v>1.4475515976260969</v>
      </c>
      <c r="V72" s="26">
        <v>1.8128726705721654</v>
      </c>
      <c r="W72" s="26">
        <v>1.7216082943292188</v>
      </c>
      <c r="X72" s="26">
        <v>2.0619062614675654</v>
      </c>
      <c r="Y72" s="26">
        <v>2.0833836579192768</v>
      </c>
      <c r="Z72" s="26">
        <v>1.3951271825160414</v>
      </c>
      <c r="AA72" s="27">
        <v>2.7808726043138354</v>
      </c>
      <c r="AB72" s="27">
        <v>2.085080191308589</v>
      </c>
      <c r="AC72" s="27">
        <v>6.7463374962164941</v>
      </c>
      <c r="AD72" s="27">
        <v>8.3246867750384101</v>
      </c>
      <c r="AE72" s="27">
        <v>7.1305238776067279</v>
      </c>
      <c r="AF72" s="27">
        <v>21.101489484237121</v>
      </c>
      <c r="AG72" s="27">
        <v>32.268674824482851</v>
      </c>
      <c r="AH72" s="27">
        <v>34.067262326386832</v>
      </c>
      <c r="AI72" s="27">
        <v>45.230970091067078</v>
      </c>
      <c r="AJ72" s="27">
        <v>72.779937723605016</v>
      </c>
      <c r="AK72" s="27">
        <v>40.956842941261193</v>
      </c>
      <c r="AL72" s="27">
        <v>40.82189510053086</v>
      </c>
      <c r="AM72" s="26">
        <v>59.953349389552955</v>
      </c>
      <c r="AN72" s="26">
        <v>73.104866192162845</v>
      </c>
      <c r="AO72" s="26">
        <v>35.588761399055002</v>
      </c>
      <c r="AP72" s="26">
        <v>56.734330223374265</v>
      </c>
      <c r="AQ72" s="26">
        <v>72.036794365866044</v>
      </c>
      <c r="AR72" s="6">
        <f>SUM(C72:AQ72)</f>
        <v>634.27976043345484</v>
      </c>
    </row>
    <row r="73" spans="1:45" ht="15" customHeight="1" x14ac:dyDescent="0.25">
      <c r="A73" s="25" t="s">
        <v>21</v>
      </c>
      <c r="B73" s="25" t="s">
        <v>15</v>
      </c>
      <c r="C73" s="26">
        <v>0.21723362038883914</v>
      </c>
      <c r="D73" s="26">
        <v>0.2575360477514691</v>
      </c>
      <c r="E73" s="27">
        <v>0.70181027334296309</v>
      </c>
      <c r="F73" s="27">
        <v>1.2540354219606442</v>
      </c>
      <c r="G73" s="27">
        <v>1.3412800079705185</v>
      </c>
      <c r="H73" s="27">
        <v>1.7712347459007385</v>
      </c>
      <c r="I73" s="27">
        <v>2.4860033044098855</v>
      </c>
      <c r="J73" s="27">
        <v>2.2424657120475318</v>
      </c>
      <c r="K73" s="27">
        <v>2.1872549042398939</v>
      </c>
      <c r="L73" s="27">
        <v>4.3712853503662226</v>
      </c>
      <c r="M73" s="27">
        <v>3.6894969321284456</v>
      </c>
      <c r="N73" s="27">
        <v>3.7170635773477207</v>
      </c>
      <c r="O73" s="27">
        <v>5.4432325561468318</v>
      </c>
      <c r="P73" s="27">
        <v>5.4399883947493342</v>
      </c>
      <c r="Q73" s="27">
        <v>4.109248536923948</v>
      </c>
      <c r="R73" s="27">
        <v>9.2730478780380423</v>
      </c>
      <c r="S73" s="27">
        <v>10.703313237530979</v>
      </c>
      <c r="T73" s="27">
        <v>18.137837560201337</v>
      </c>
      <c r="U73" s="26">
        <v>9.5780279498538086</v>
      </c>
      <c r="V73" s="26">
        <v>17.021432318866516</v>
      </c>
      <c r="W73" s="26">
        <v>16.563735640882587</v>
      </c>
      <c r="X73" s="26">
        <v>28.652411127491476</v>
      </c>
      <c r="Y73" s="26">
        <v>21.414916374938976</v>
      </c>
      <c r="Z73" s="26">
        <v>20.277373115060932</v>
      </c>
      <c r="AA73" s="27">
        <v>32.156287438614797</v>
      </c>
      <c r="AB73" s="27">
        <v>16.871898886146322</v>
      </c>
      <c r="AC73" s="27">
        <v>22.830066719059801</v>
      </c>
      <c r="AD73" s="27">
        <v>24.725008588369981</v>
      </c>
      <c r="AE73" s="27">
        <v>20.997751904015118</v>
      </c>
      <c r="AF73" s="27">
        <v>37.357700650596868</v>
      </c>
      <c r="AG73" s="27">
        <v>56.032342749839934</v>
      </c>
      <c r="AH73" s="27">
        <v>47.618111838733761</v>
      </c>
      <c r="AI73" s="27">
        <v>54.065869536472974</v>
      </c>
      <c r="AJ73" s="27">
        <v>123.7213680145984</v>
      </c>
      <c r="AK73" s="27">
        <v>71.324901859774528</v>
      </c>
      <c r="AL73" s="27">
        <v>61.838537278995389</v>
      </c>
      <c r="AM73" s="26">
        <v>109.06926225566781</v>
      </c>
      <c r="AN73" s="26">
        <v>133.30887364453193</v>
      </c>
      <c r="AO73" s="26">
        <v>46.477932462523704</v>
      </c>
      <c r="AP73" s="26">
        <v>81.895596792044259</v>
      </c>
      <c r="AQ73" s="26">
        <v>105.43631695559678</v>
      </c>
      <c r="AR73" s="6">
        <f t="shared" si="3"/>
        <v>1236.5790921641219</v>
      </c>
    </row>
    <row r="74" spans="1:45" ht="15" customHeight="1" x14ac:dyDescent="0.25">
      <c r="A74" s="25" t="s">
        <v>21</v>
      </c>
      <c r="B74" s="25" t="s">
        <v>17</v>
      </c>
      <c r="C74" s="26">
        <v>0</v>
      </c>
      <c r="D74" s="26">
        <v>0</v>
      </c>
      <c r="E74" s="27">
        <v>0</v>
      </c>
      <c r="F74" s="27">
        <v>0</v>
      </c>
      <c r="G74" s="27">
        <v>0</v>
      </c>
      <c r="H74" s="27">
        <v>0</v>
      </c>
      <c r="I74" s="27">
        <v>15.629619172841853</v>
      </c>
      <c r="J74" s="27">
        <v>23.238220144735138</v>
      </c>
      <c r="K74" s="27">
        <v>38.870858380506746</v>
      </c>
      <c r="L74" s="27">
        <v>83.037543559946272</v>
      </c>
      <c r="M74" s="27">
        <v>122.09336988312977</v>
      </c>
      <c r="N74" s="27">
        <v>182.63226295513175</v>
      </c>
      <c r="O74" s="27">
        <v>210.43068767338048</v>
      </c>
      <c r="P74" s="27">
        <v>181.78465219887462</v>
      </c>
      <c r="Q74" s="27">
        <v>161.10652395868172</v>
      </c>
      <c r="R74" s="27">
        <v>196.85788512591319</v>
      </c>
      <c r="S74" s="27">
        <v>239.5153869689955</v>
      </c>
      <c r="T74" s="27">
        <v>208.69520734954745</v>
      </c>
      <c r="U74" s="26">
        <v>201.36325469108542</v>
      </c>
      <c r="V74" s="26">
        <v>188.77488903016388</v>
      </c>
      <c r="W74" s="26">
        <v>160.96450970546897</v>
      </c>
      <c r="X74" s="26">
        <v>78.114892969586251</v>
      </c>
      <c r="Y74" s="26">
        <v>110.83770368466314</v>
      </c>
      <c r="Z74" s="26">
        <v>228.81053288988318</v>
      </c>
      <c r="AA74" s="27">
        <v>563.85133460026054</v>
      </c>
      <c r="AB74" s="27">
        <v>981.62617058173009</v>
      </c>
      <c r="AC74" s="27">
        <v>1517.8349470260187</v>
      </c>
      <c r="AD74" s="27">
        <v>1820.4929464747208</v>
      </c>
      <c r="AE74" s="27">
        <v>2155.7851051854</v>
      </c>
      <c r="AF74" s="27">
        <v>3181.2469520584646</v>
      </c>
      <c r="AG74" s="27">
        <v>4126.9545611086942</v>
      </c>
      <c r="AH74" s="27">
        <v>5075.7071538311093</v>
      </c>
      <c r="AI74" s="27">
        <v>5852.0610415157998</v>
      </c>
      <c r="AJ74" s="27">
        <v>7255.6990904513423</v>
      </c>
      <c r="AK74" s="27">
        <v>9183.4353115239264</v>
      </c>
      <c r="AL74" s="27">
        <v>11469.334269911342</v>
      </c>
      <c r="AM74" s="26">
        <v>16084.040608012472</v>
      </c>
      <c r="AN74" s="26">
        <v>17628.191212105543</v>
      </c>
      <c r="AO74" s="26">
        <v>13441.698557264957</v>
      </c>
      <c r="AP74" s="26">
        <v>7720.4363890125724</v>
      </c>
      <c r="AQ74" s="26">
        <v>10470.709511246443</v>
      </c>
      <c r="AR74" s="6">
        <f t="shared" si="3"/>
        <v>121161.86316225333</v>
      </c>
    </row>
    <row r="75" spans="1:45" ht="15" customHeight="1" x14ac:dyDescent="0.25">
      <c r="A75" s="25" t="s">
        <v>21</v>
      </c>
      <c r="B75" s="25" t="s">
        <v>18</v>
      </c>
      <c r="C75" s="26">
        <v>0</v>
      </c>
      <c r="D75" s="26">
        <v>0</v>
      </c>
      <c r="E75" s="27">
        <v>0</v>
      </c>
      <c r="F75" s="27">
        <v>0</v>
      </c>
      <c r="G75" s="27">
        <v>0</v>
      </c>
      <c r="H75" s="27">
        <v>0</v>
      </c>
      <c r="I75" s="27">
        <v>0</v>
      </c>
      <c r="J75" s="27">
        <v>0</v>
      </c>
      <c r="K75" s="27">
        <v>0</v>
      </c>
      <c r="L75" s="27">
        <v>0</v>
      </c>
      <c r="M75" s="27">
        <v>0</v>
      </c>
      <c r="N75" s="27">
        <v>0</v>
      </c>
      <c r="O75" s="27">
        <v>0</v>
      </c>
      <c r="P75" s="27">
        <v>0</v>
      </c>
      <c r="Q75" s="27">
        <v>0</v>
      </c>
      <c r="R75" s="27">
        <v>0</v>
      </c>
      <c r="S75" s="27">
        <v>0</v>
      </c>
      <c r="T75" s="27">
        <v>0</v>
      </c>
      <c r="U75" s="26">
        <v>0</v>
      </c>
      <c r="V75" s="26">
        <v>0</v>
      </c>
      <c r="W75" s="26">
        <v>0</v>
      </c>
      <c r="X75" s="26">
        <v>0</v>
      </c>
      <c r="Y75" s="26">
        <v>0</v>
      </c>
      <c r="Z75" s="26">
        <v>0</v>
      </c>
      <c r="AA75" s="27">
        <v>0</v>
      </c>
      <c r="AB75" s="27">
        <v>0</v>
      </c>
      <c r="AC75" s="27">
        <v>0</v>
      </c>
      <c r="AD75" s="27">
        <v>0</v>
      </c>
      <c r="AE75" s="27">
        <v>0</v>
      </c>
      <c r="AF75" s="27">
        <v>0</v>
      </c>
      <c r="AG75" s="27">
        <v>0</v>
      </c>
      <c r="AH75" s="27">
        <v>0</v>
      </c>
      <c r="AI75" s="27">
        <v>0</v>
      </c>
      <c r="AJ75" s="27">
        <v>0</v>
      </c>
      <c r="AK75" s="27">
        <v>0</v>
      </c>
      <c r="AL75" s="27">
        <v>0</v>
      </c>
      <c r="AM75" s="26">
        <v>0</v>
      </c>
      <c r="AN75" s="26">
        <v>0</v>
      </c>
      <c r="AO75" s="26">
        <v>0</v>
      </c>
      <c r="AP75" s="26">
        <v>9968.3248499999991</v>
      </c>
      <c r="AQ75" s="26">
        <v>7187.1487369780589</v>
      </c>
      <c r="AR75" s="6">
        <f t="shared" si="3"/>
        <v>17155.473586978056</v>
      </c>
      <c r="AS75" s="6">
        <f>SUM(AR59:AR75)</f>
        <v>653630.15189410967</v>
      </c>
    </row>
    <row r="76" spans="1:45" ht="15" customHeight="1" x14ac:dyDescent="0.25">
      <c r="A76" s="16"/>
      <c r="B76" s="16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  <c r="AB76" s="18"/>
      <c r="AC76" s="18"/>
      <c r="AD76" s="18"/>
      <c r="AE76" s="18"/>
      <c r="AF76" s="18"/>
      <c r="AG76" s="18"/>
      <c r="AH76" s="18"/>
      <c r="AI76" s="18"/>
      <c r="AJ76" s="18"/>
      <c r="AK76" s="18"/>
      <c r="AL76" s="18"/>
      <c r="AM76" s="18"/>
      <c r="AN76" s="18"/>
      <c r="AO76" s="18"/>
      <c r="AP76" s="18"/>
      <c r="AQ76" s="18"/>
      <c r="AR76" s="18"/>
    </row>
    <row r="77" spans="1:45" ht="15" customHeight="1" x14ac:dyDescent="0.25">
      <c r="A77" s="15" t="s">
        <v>0</v>
      </c>
      <c r="B77" s="15" t="s">
        <v>27</v>
      </c>
      <c r="C77" s="15">
        <v>1971</v>
      </c>
      <c r="D77" s="15">
        <v>1972</v>
      </c>
      <c r="E77" s="15">
        <v>1973</v>
      </c>
      <c r="F77" s="15">
        <v>1974</v>
      </c>
      <c r="G77" s="15">
        <v>1975</v>
      </c>
      <c r="H77" s="15">
        <v>1976</v>
      </c>
      <c r="I77" s="15">
        <v>1977</v>
      </c>
      <c r="J77" s="15">
        <v>1978</v>
      </c>
      <c r="K77" s="15">
        <v>1979</v>
      </c>
      <c r="L77" s="15">
        <v>1980</v>
      </c>
      <c r="M77" s="15">
        <v>1981</v>
      </c>
      <c r="N77" s="15">
        <v>1982</v>
      </c>
      <c r="O77" s="15">
        <v>1983</v>
      </c>
      <c r="P77" s="15">
        <v>1984</v>
      </c>
      <c r="Q77" s="15">
        <v>1985</v>
      </c>
      <c r="R77" s="15">
        <v>1986</v>
      </c>
      <c r="S77" s="15">
        <v>1987</v>
      </c>
      <c r="T77" s="15">
        <v>1988</v>
      </c>
      <c r="U77" s="15">
        <v>1989</v>
      </c>
      <c r="V77" s="15">
        <v>1990</v>
      </c>
      <c r="W77" s="15">
        <v>1991</v>
      </c>
      <c r="X77" s="15">
        <v>1992</v>
      </c>
      <c r="Y77" s="15">
        <v>1993</v>
      </c>
      <c r="Z77" s="15">
        <v>1994</v>
      </c>
      <c r="AA77" s="15">
        <v>1995</v>
      </c>
      <c r="AB77" s="15">
        <v>1996</v>
      </c>
      <c r="AC77" s="15">
        <v>1997</v>
      </c>
      <c r="AD77" s="15">
        <v>1998</v>
      </c>
      <c r="AE77" s="15">
        <v>1999</v>
      </c>
      <c r="AF77" s="15">
        <v>2000</v>
      </c>
      <c r="AG77" s="15">
        <v>2001</v>
      </c>
      <c r="AH77" s="15">
        <v>2002</v>
      </c>
      <c r="AI77" s="15">
        <v>2003</v>
      </c>
      <c r="AJ77" s="15">
        <v>2004</v>
      </c>
      <c r="AK77" s="15">
        <v>2005</v>
      </c>
      <c r="AL77" s="15">
        <v>2006</v>
      </c>
      <c r="AM77" s="15">
        <v>2007</v>
      </c>
      <c r="AN77" s="15">
        <v>2008</v>
      </c>
      <c r="AO77" s="15">
        <v>2009</v>
      </c>
      <c r="AP77" s="15">
        <v>2010</v>
      </c>
      <c r="AQ77" s="15">
        <v>2011</v>
      </c>
      <c r="AR77" s="15" t="s">
        <v>28</v>
      </c>
    </row>
    <row r="78" spans="1:45" ht="15" customHeight="1" x14ac:dyDescent="0.25">
      <c r="A78" s="25" t="s">
        <v>22</v>
      </c>
      <c r="B78" s="25" t="s">
        <v>2</v>
      </c>
      <c r="C78" s="26">
        <v>188.52172354018973</v>
      </c>
      <c r="D78" s="26">
        <v>233.0901008703342</v>
      </c>
      <c r="E78" s="27">
        <v>337.95320085672097</v>
      </c>
      <c r="F78" s="27">
        <v>440.22045794980266</v>
      </c>
      <c r="G78" s="27">
        <v>527.57848451534232</v>
      </c>
      <c r="H78" s="27">
        <v>601.75950995741437</v>
      </c>
      <c r="I78" s="27">
        <v>651.20535575417784</v>
      </c>
      <c r="J78" s="27">
        <v>851.16520260169466</v>
      </c>
      <c r="K78" s="27">
        <v>955.94073985020452</v>
      </c>
      <c r="L78" s="27">
        <v>781.57791476565058</v>
      </c>
      <c r="M78" s="27">
        <v>491.72942144360792</v>
      </c>
      <c r="N78" s="27">
        <v>595.76949913711587</v>
      </c>
      <c r="O78" s="27">
        <v>149.42861008137595</v>
      </c>
      <c r="P78" s="27">
        <v>68.338941552573431</v>
      </c>
      <c r="Q78" s="27">
        <v>66.611841942595817</v>
      </c>
      <c r="R78" s="27">
        <v>164.54897511054753</v>
      </c>
      <c r="S78" s="27">
        <v>77.46074344643938</v>
      </c>
      <c r="T78" s="27">
        <v>242.96791908529744</v>
      </c>
      <c r="U78" s="26">
        <v>916.29998927174859</v>
      </c>
      <c r="V78" s="26">
        <v>2207.4567635817934</v>
      </c>
      <c r="W78" s="26">
        <v>2544.8224242819865</v>
      </c>
      <c r="X78" s="26">
        <v>2552.5733485912278</v>
      </c>
      <c r="Y78" s="26">
        <v>4505.8588070268861</v>
      </c>
      <c r="Z78" s="26">
        <v>6625.5451909553803</v>
      </c>
      <c r="AA78" s="27">
        <v>9851.3807656938989</v>
      </c>
      <c r="AB78" s="27">
        <v>12335.767985546212</v>
      </c>
      <c r="AC78" s="27">
        <v>14831.087024235214</v>
      </c>
      <c r="AD78" s="27">
        <v>11144.948489915707</v>
      </c>
      <c r="AE78" s="27">
        <v>12780.229004552357</v>
      </c>
      <c r="AF78" s="27">
        <v>15210.928702283343</v>
      </c>
      <c r="AG78" s="27">
        <v>18059.754039583691</v>
      </c>
      <c r="AH78" s="27">
        <v>13754.590664559188</v>
      </c>
      <c r="AI78" s="27">
        <v>13545.69420176182</v>
      </c>
      <c r="AJ78" s="27">
        <v>11346.323715247134</v>
      </c>
      <c r="AK78" s="27">
        <v>5884.4118561863634</v>
      </c>
      <c r="AL78" s="27">
        <v>3055.2928342217492</v>
      </c>
      <c r="AM78" s="26">
        <v>2183.6504690350112</v>
      </c>
      <c r="AN78" s="26">
        <v>1398.4718090992226</v>
      </c>
      <c r="AO78" s="26">
        <v>1087.7403491832338</v>
      </c>
      <c r="AP78" s="26">
        <v>1369.3386952680205</v>
      </c>
      <c r="AQ78" s="26">
        <v>2476.6831281468403</v>
      </c>
      <c r="AR78" s="6">
        <f t="shared" ref="AR78:AR94" si="4">SUM(C78:AQ78)</f>
        <v>177094.7189006891</v>
      </c>
    </row>
    <row r="79" spans="1:45" ht="15" customHeight="1" x14ac:dyDescent="0.25">
      <c r="A79" s="25" t="s">
        <v>22</v>
      </c>
      <c r="B79" s="25" t="s">
        <v>3</v>
      </c>
      <c r="C79" s="26">
        <v>0</v>
      </c>
      <c r="D79" s="26">
        <v>0</v>
      </c>
      <c r="E79" s="27">
        <v>0</v>
      </c>
      <c r="F79" s="27">
        <v>0</v>
      </c>
      <c r="G79" s="27">
        <v>0</v>
      </c>
      <c r="H79" s="27">
        <v>0</v>
      </c>
      <c r="I79" s="27">
        <v>0</v>
      </c>
      <c r="J79" s="27">
        <v>0</v>
      </c>
      <c r="K79" s="27">
        <v>2.2581453124850062</v>
      </c>
      <c r="L79" s="27">
        <v>309.9315842022977</v>
      </c>
      <c r="M79" s="27">
        <v>186.57987977694808</v>
      </c>
      <c r="N79" s="27">
        <v>368.65160216883106</v>
      </c>
      <c r="O79" s="27">
        <v>1105.872014303294</v>
      </c>
      <c r="P79" s="27">
        <v>1110.8755340272539</v>
      </c>
      <c r="Q79" s="27">
        <v>1506.5094867990247</v>
      </c>
      <c r="R79" s="27">
        <v>1883.7769054240403</v>
      </c>
      <c r="S79" s="27">
        <v>1303.2338837118941</v>
      </c>
      <c r="T79" s="27">
        <v>1973.6693993283511</v>
      </c>
      <c r="U79" s="26">
        <v>1495.7727204906046</v>
      </c>
      <c r="V79" s="26">
        <v>321.09265410530395</v>
      </c>
      <c r="W79" s="26">
        <v>688.31303952049529</v>
      </c>
      <c r="X79" s="26">
        <v>967.19017869049549</v>
      </c>
      <c r="Y79" s="26">
        <v>1434.8459256048279</v>
      </c>
      <c r="Z79" s="26">
        <v>770.26281201656479</v>
      </c>
      <c r="AA79" s="27">
        <v>241.16926642376291</v>
      </c>
      <c r="AB79" s="27">
        <v>54.384820435627745</v>
      </c>
      <c r="AC79" s="27">
        <v>7.5954864143609857</v>
      </c>
      <c r="AD79" s="27">
        <v>7.4729054190371604</v>
      </c>
      <c r="AE79" s="27">
        <v>92.349870126101138</v>
      </c>
      <c r="AF79" s="27">
        <v>101.39484007655574</v>
      </c>
      <c r="AG79" s="27">
        <v>127.00981267931404</v>
      </c>
      <c r="AH79" s="27">
        <v>492.16059099551711</v>
      </c>
      <c r="AI79" s="27">
        <v>243.7073001795319</v>
      </c>
      <c r="AJ79" s="27">
        <v>590.26130249180005</v>
      </c>
      <c r="AK79" s="27">
        <v>1075.2346265605433</v>
      </c>
      <c r="AL79" s="27">
        <v>40.738057972688381</v>
      </c>
      <c r="AM79" s="26">
        <v>0</v>
      </c>
      <c r="AN79" s="26">
        <v>0</v>
      </c>
      <c r="AO79" s="26">
        <v>0</v>
      </c>
      <c r="AP79" s="26">
        <v>0</v>
      </c>
      <c r="AQ79" s="26">
        <v>0</v>
      </c>
      <c r="AR79" s="6">
        <f t="shared" si="4"/>
        <v>18502.314645257553</v>
      </c>
    </row>
    <row r="80" spans="1:45" ht="15" customHeight="1" x14ac:dyDescent="0.25">
      <c r="A80" s="25" t="s">
        <v>22</v>
      </c>
      <c r="B80" s="25" t="s">
        <v>4</v>
      </c>
      <c r="C80" s="26">
        <v>0</v>
      </c>
      <c r="D80" s="26">
        <v>0</v>
      </c>
      <c r="E80" s="27">
        <v>0</v>
      </c>
      <c r="F80" s="27">
        <v>0</v>
      </c>
      <c r="G80" s="27">
        <v>0</v>
      </c>
      <c r="H80" s="27">
        <v>0</v>
      </c>
      <c r="I80" s="27">
        <v>0</v>
      </c>
      <c r="J80" s="27">
        <v>0</v>
      </c>
      <c r="K80" s="27">
        <v>0</v>
      </c>
      <c r="L80" s="27">
        <v>0</v>
      </c>
      <c r="M80" s="27">
        <v>0</v>
      </c>
      <c r="N80" s="27">
        <v>0</v>
      </c>
      <c r="O80" s="27">
        <v>0</v>
      </c>
      <c r="P80" s="27">
        <v>0</v>
      </c>
      <c r="Q80" s="27">
        <v>0</v>
      </c>
      <c r="R80" s="27">
        <v>0</v>
      </c>
      <c r="S80" s="27">
        <v>0</v>
      </c>
      <c r="T80" s="27">
        <v>0</v>
      </c>
      <c r="U80" s="26">
        <v>0</v>
      </c>
      <c r="V80" s="26">
        <v>0</v>
      </c>
      <c r="W80" s="26">
        <v>0</v>
      </c>
      <c r="X80" s="26">
        <v>0</v>
      </c>
      <c r="Y80" s="26">
        <v>0</v>
      </c>
      <c r="Z80" s="26">
        <v>0</v>
      </c>
      <c r="AA80" s="27">
        <v>0</v>
      </c>
      <c r="AB80" s="27">
        <v>0</v>
      </c>
      <c r="AC80" s="27">
        <v>0</v>
      </c>
      <c r="AD80" s="27">
        <v>0</v>
      </c>
      <c r="AE80" s="27">
        <v>0</v>
      </c>
      <c r="AF80" s="27">
        <v>0</v>
      </c>
      <c r="AG80" s="27">
        <v>0</v>
      </c>
      <c r="AH80" s="27">
        <v>0</v>
      </c>
      <c r="AI80" s="27">
        <v>626.16052229383411</v>
      </c>
      <c r="AJ80" s="27">
        <v>3583.6057034848545</v>
      </c>
      <c r="AK80" s="27">
        <v>10087.498593939159</v>
      </c>
      <c r="AL80" s="27">
        <v>16306.222147909753</v>
      </c>
      <c r="AM80" s="26">
        <v>22191.66024452804</v>
      </c>
      <c r="AN80" s="26">
        <v>26569.393151345725</v>
      </c>
      <c r="AO80" s="26">
        <v>29502.461699779364</v>
      </c>
      <c r="AP80" s="26">
        <v>32734.55396886708</v>
      </c>
      <c r="AQ80" s="26">
        <v>33086.670224265152</v>
      </c>
      <c r="AR80" s="6">
        <f t="shared" si="4"/>
        <v>174688.22625641298</v>
      </c>
    </row>
    <row r="81" spans="1:45" ht="15" customHeight="1" x14ac:dyDescent="0.25">
      <c r="A81" s="25" t="s">
        <v>22</v>
      </c>
      <c r="B81" s="25" t="s">
        <v>5</v>
      </c>
      <c r="C81" s="26">
        <v>21.935754895723438</v>
      </c>
      <c r="D81" s="26">
        <v>27.931616719915684</v>
      </c>
      <c r="E81" s="27">
        <v>41.767545015772711</v>
      </c>
      <c r="F81" s="27">
        <v>55.311606669608224</v>
      </c>
      <c r="G81" s="27">
        <v>59.444016044517745</v>
      </c>
      <c r="H81" s="27">
        <v>65.216734014018812</v>
      </c>
      <c r="I81" s="27">
        <v>42.83384786129816</v>
      </c>
      <c r="J81" s="27">
        <v>59.870656109448696</v>
      </c>
      <c r="K81" s="27">
        <v>61.340798305126292</v>
      </c>
      <c r="L81" s="27">
        <v>50.843503219878293</v>
      </c>
      <c r="M81" s="27">
        <v>22.665745156014861</v>
      </c>
      <c r="N81" s="27">
        <v>20.16649954407481</v>
      </c>
      <c r="O81" s="27">
        <v>10.731043895214652</v>
      </c>
      <c r="P81" s="27">
        <v>5.8018085669431345</v>
      </c>
      <c r="Q81" s="27">
        <v>7.4683385933027893</v>
      </c>
      <c r="R81" s="27">
        <v>18.225895168747776</v>
      </c>
      <c r="S81" s="27">
        <v>17.130485989931753</v>
      </c>
      <c r="T81" s="27">
        <v>34.426416349431754</v>
      </c>
      <c r="U81" s="26">
        <v>134.77145326835054</v>
      </c>
      <c r="V81" s="26">
        <v>324.24186971053103</v>
      </c>
      <c r="W81" s="26">
        <v>331.45779499823425</v>
      </c>
      <c r="X81" s="26">
        <v>315.53184754087619</v>
      </c>
      <c r="Y81" s="26">
        <v>441.7001110732819</v>
      </c>
      <c r="Z81" s="26">
        <v>582.49587457321081</v>
      </c>
      <c r="AA81" s="27">
        <v>1068.1393991751029</v>
      </c>
      <c r="AB81" s="27">
        <v>1530.8898806305745</v>
      </c>
      <c r="AC81" s="27">
        <v>1657.8577620430724</v>
      </c>
      <c r="AD81" s="27">
        <v>1359.8794280433945</v>
      </c>
      <c r="AE81" s="27">
        <v>1900.8732555288855</v>
      </c>
      <c r="AF81" s="27">
        <v>2103.7623089297581</v>
      </c>
      <c r="AG81" s="27">
        <v>2081.9933600187919</v>
      </c>
      <c r="AH81" s="27">
        <v>1360.5169746309521</v>
      </c>
      <c r="AI81" s="27">
        <v>1451.8203491390473</v>
      </c>
      <c r="AJ81" s="27">
        <v>1219.9119232278906</v>
      </c>
      <c r="AK81" s="27">
        <v>861.2847181367556</v>
      </c>
      <c r="AL81" s="27">
        <v>668.88265839644271</v>
      </c>
      <c r="AM81" s="26">
        <v>614.72065677685896</v>
      </c>
      <c r="AN81" s="26">
        <v>856.31200549505581</v>
      </c>
      <c r="AO81" s="26">
        <v>1075.9858525433499</v>
      </c>
      <c r="AP81" s="26">
        <v>1722.5398573487453</v>
      </c>
      <c r="AQ81" s="26">
        <v>2216.2910578057767</v>
      </c>
      <c r="AR81" s="6">
        <f t="shared" si="4"/>
        <v>26504.972711153907</v>
      </c>
    </row>
    <row r="82" spans="1:45" ht="15" customHeight="1" x14ac:dyDescent="0.25">
      <c r="A82" s="25" t="s">
        <v>22</v>
      </c>
      <c r="B82" s="25" t="s">
        <v>6</v>
      </c>
      <c r="C82" s="26">
        <v>0</v>
      </c>
      <c r="D82" s="26">
        <v>0</v>
      </c>
      <c r="E82" s="27">
        <v>0</v>
      </c>
      <c r="F82" s="27">
        <v>0</v>
      </c>
      <c r="G82" s="27">
        <v>0</v>
      </c>
      <c r="H82" s="27">
        <v>0</v>
      </c>
      <c r="I82" s="27">
        <v>0</v>
      </c>
      <c r="J82" s="27">
        <v>0</v>
      </c>
      <c r="K82" s="27">
        <v>0.42955073672122557</v>
      </c>
      <c r="L82" s="27">
        <v>13.560529455413556</v>
      </c>
      <c r="M82" s="27">
        <v>6.5383547133461564</v>
      </c>
      <c r="N82" s="27">
        <v>18.761325086105469</v>
      </c>
      <c r="O82" s="27">
        <v>49.821860217864831</v>
      </c>
      <c r="P82" s="27">
        <v>86.227239325020719</v>
      </c>
      <c r="Q82" s="27">
        <v>120.72938360248915</v>
      </c>
      <c r="R82" s="27">
        <v>184.66798208054746</v>
      </c>
      <c r="S82" s="27">
        <v>189.01955811819425</v>
      </c>
      <c r="T82" s="27">
        <v>214.11247799365668</v>
      </c>
      <c r="U82" s="26">
        <v>195.12678916737454</v>
      </c>
      <c r="V82" s="26">
        <v>54.335026208893758</v>
      </c>
      <c r="W82" s="26">
        <v>100.4097239464748</v>
      </c>
      <c r="X82" s="26">
        <v>145.99709526845993</v>
      </c>
      <c r="Y82" s="26">
        <v>180.72676410421548</v>
      </c>
      <c r="Z82" s="26">
        <v>122.62747056138173</v>
      </c>
      <c r="AA82" s="27">
        <v>44.603966889931705</v>
      </c>
      <c r="AB82" s="27">
        <v>10.111967855890049</v>
      </c>
      <c r="AC82" s="27">
        <v>1.3305585510029663</v>
      </c>
      <c r="AD82" s="27">
        <v>1.7297966831664209</v>
      </c>
      <c r="AE82" s="27">
        <v>5.4980406536954849</v>
      </c>
      <c r="AF82" s="27">
        <v>11.111035326760506</v>
      </c>
      <c r="AG82" s="27">
        <v>19.973690073772367</v>
      </c>
      <c r="AH82" s="27">
        <v>86.304434051891505</v>
      </c>
      <c r="AI82" s="27">
        <v>32.305201113567705</v>
      </c>
      <c r="AJ82" s="27">
        <v>10.238409299323068</v>
      </c>
      <c r="AK82" s="27">
        <v>57.572423975632773</v>
      </c>
      <c r="AL82" s="27">
        <v>2.3950104265789207</v>
      </c>
      <c r="AM82" s="26">
        <v>0</v>
      </c>
      <c r="AN82" s="26">
        <v>0</v>
      </c>
      <c r="AO82" s="26">
        <v>0</v>
      </c>
      <c r="AP82" s="26">
        <v>0</v>
      </c>
      <c r="AQ82" s="26">
        <v>0</v>
      </c>
      <c r="AR82" s="6">
        <f t="shared" si="4"/>
        <v>1966.2656654873726</v>
      </c>
    </row>
    <row r="83" spans="1:45" ht="15" customHeight="1" x14ac:dyDescent="0.25">
      <c r="A83" s="25" t="s">
        <v>22</v>
      </c>
      <c r="B83" s="25" t="s">
        <v>7</v>
      </c>
      <c r="C83" s="26">
        <v>0</v>
      </c>
      <c r="D83" s="26">
        <v>0</v>
      </c>
      <c r="E83" s="27">
        <v>0</v>
      </c>
      <c r="F83" s="27">
        <v>0</v>
      </c>
      <c r="G83" s="27">
        <v>0</v>
      </c>
      <c r="H83" s="27">
        <v>0</v>
      </c>
      <c r="I83" s="27">
        <v>0</v>
      </c>
      <c r="J83" s="27">
        <v>0</v>
      </c>
      <c r="K83" s="27">
        <v>0</v>
      </c>
      <c r="L83" s="27">
        <v>0</v>
      </c>
      <c r="M83" s="27">
        <v>0</v>
      </c>
      <c r="N83" s="27">
        <v>0</v>
      </c>
      <c r="O83" s="27">
        <v>0</v>
      </c>
      <c r="P83" s="27">
        <v>0</v>
      </c>
      <c r="Q83" s="27">
        <v>0</v>
      </c>
      <c r="R83" s="27">
        <v>0</v>
      </c>
      <c r="S83" s="27">
        <v>0</v>
      </c>
      <c r="T83" s="27">
        <v>0</v>
      </c>
      <c r="U83" s="26">
        <v>0</v>
      </c>
      <c r="V83" s="26">
        <v>0</v>
      </c>
      <c r="W83" s="26">
        <v>0</v>
      </c>
      <c r="X83" s="26">
        <v>0</v>
      </c>
      <c r="Y83" s="26">
        <v>0</v>
      </c>
      <c r="Z83" s="26">
        <v>0</v>
      </c>
      <c r="AA83" s="27">
        <v>0</v>
      </c>
      <c r="AB83" s="27">
        <v>0</v>
      </c>
      <c r="AC83" s="27">
        <v>0</v>
      </c>
      <c r="AD83" s="27">
        <v>0</v>
      </c>
      <c r="AE83" s="27">
        <v>0</v>
      </c>
      <c r="AF83" s="27">
        <v>0</v>
      </c>
      <c r="AG83" s="27">
        <v>0</v>
      </c>
      <c r="AH83" s="27">
        <v>0</v>
      </c>
      <c r="AI83" s="27">
        <v>114.87267951141455</v>
      </c>
      <c r="AJ83" s="27">
        <v>712.53061395512987</v>
      </c>
      <c r="AK83" s="27">
        <v>1327.1871138127976</v>
      </c>
      <c r="AL83" s="27">
        <v>1949.9420626623016</v>
      </c>
      <c r="AM83" s="26">
        <v>2989.2289123688456</v>
      </c>
      <c r="AN83" s="26">
        <v>3844.3940580446119</v>
      </c>
      <c r="AO83" s="26">
        <v>4148.452537877125</v>
      </c>
      <c r="AP83" s="26">
        <v>5128.6528609189972</v>
      </c>
      <c r="AQ83" s="26">
        <v>5883.7357838344769</v>
      </c>
      <c r="AR83" s="6">
        <f t="shared" si="4"/>
        <v>26098.996622985702</v>
      </c>
    </row>
    <row r="84" spans="1:45" ht="15" customHeight="1" x14ac:dyDescent="0.25">
      <c r="A84" s="25" t="s">
        <v>22</v>
      </c>
      <c r="B84" s="25" t="s">
        <v>8</v>
      </c>
      <c r="C84" s="26">
        <v>0.13657736779547094</v>
      </c>
      <c r="D84" s="26">
        <v>0.22333876053048801</v>
      </c>
      <c r="E84" s="27">
        <v>0.24124141243898622</v>
      </c>
      <c r="F84" s="27">
        <v>0.3351426802483724</v>
      </c>
      <c r="G84" s="27">
        <v>0.42844120765168964</v>
      </c>
      <c r="H84" s="27">
        <v>0.95025984262284835</v>
      </c>
      <c r="I84" s="27">
        <v>2.3321900685916814</v>
      </c>
      <c r="J84" s="27">
        <v>4.5902028205917569</v>
      </c>
      <c r="K84" s="27">
        <v>16.714466105665526</v>
      </c>
      <c r="L84" s="27">
        <v>23.821587640244797</v>
      </c>
      <c r="M84" s="27">
        <v>44.466434389731525</v>
      </c>
      <c r="N84" s="27">
        <v>61.526583719557792</v>
      </c>
      <c r="O84" s="27">
        <v>38.080991444334458</v>
      </c>
      <c r="P84" s="27">
        <v>41.388484870217255</v>
      </c>
      <c r="Q84" s="27">
        <v>49.608435053360175</v>
      </c>
      <c r="R84" s="27">
        <v>53.735641222832101</v>
      </c>
      <c r="S84" s="27">
        <v>60.800244234479663</v>
      </c>
      <c r="T84" s="27">
        <v>113.31600352566291</v>
      </c>
      <c r="U84" s="26">
        <v>165.16501183313738</v>
      </c>
      <c r="V84" s="26">
        <v>142.90558448087333</v>
      </c>
      <c r="W84" s="26">
        <v>160.43577112066697</v>
      </c>
      <c r="X84" s="26">
        <v>133.46950610809452</v>
      </c>
      <c r="Y84" s="26">
        <v>276.27701467839279</v>
      </c>
      <c r="Z84" s="26">
        <v>277.49842517671215</v>
      </c>
      <c r="AA84" s="27">
        <v>285.95796219664408</v>
      </c>
      <c r="AB84" s="27">
        <v>217.824845754671</v>
      </c>
      <c r="AC84" s="27">
        <v>284.62995881814953</v>
      </c>
      <c r="AD84" s="27">
        <v>348.18244612833644</v>
      </c>
      <c r="AE84" s="27">
        <v>563.97629813930223</v>
      </c>
      <c r="AF84" s="27">
        <v>787.19025890347189</v>
      </c>
      <c r="AG84" s="27">
        <v>579.58942768261568</v>
      </c>
      <c r="AH84" s="27">
        <v>268.86480648862124</v>
      </c>
      <c r="AI84" s="27">
        <v>284.56131975846074</v>
      </c>
      <c r="AJ84" s="27">
        <v>354.68203610325594</v>
      </c>
      <c r="AK84" s="27">
        <v>491.29792115032495</v>
      </c>
      <c r="AL84" s="27">
        <v>541.91647515365094</v>
      </c>
      <c r="AM84" s="26">
        <v>727.38943939292039</v>
      </c>
      <c r="AN84" s="26">
        <v>1056.8425591854702</v>
      </c>
      <c r="AO84" s="26">
        <v>1132.4041655697649</v>
      </c>
      <c r="AP84" s="26">
        <v>1469.1025612749568</v>
      </c>
      <c r="AQ84" s="26">
        <v>2066.1201547558221</v>
      </c>
      <c r="AR84" s="6">
        <f t="shared" si="4"/>
        <v>13128.980216220873</v>
      </c>
    </row>
    <row r="85" spans="1:45" ht="15" customHeight="1" x14ac:dyDescent="0.25">
      <c r="A85" s="25" t="s">
        <v>22</v>
      </c>
      <c r="B85" s="25" t="s">
        <v>9</v>
      </c>
      <c r="C85" s="26">
        <v>6.1774273106899535</v>
      </c>
      <c r="D85" s="26">
        <v>9.616868366426452</v>
      </c>
      <c r="E85" s="27">
        <v>15.741909971418897</v>
      </c>
      <c r="F85" s="27">
        <v>17.051165548270827</v>
      </c>
      <c r="G85" s="27">
        <v>24.324993094291028</v>
      </c>
      <c r="H85" s="27">
        <v>31.967573028414577</v>
      </c>
      <c r="I85" s="27">
        <v>54.082059466912995</v>
      </c>
      <c r="J85" s="27">
        <v>52.559699772105461</v>
      </c>
      <c r="K85" s="27">
        <v>40.333675512733237</v>
      </c>
      <c r="L85" s="27">
        <v>67.427616516714082</v>
      </c>
      <c r="M85" s="27">
        <v>43.086028050862318</v>
      </c>
      <c r="N85" s="27">
        <v>32.714072845165326</v>
      </c>
      <c r="O85" s="27">
        <v>28.899726789746641</v>
      </c>
      <c r="P85" s="27">
        <v>34.24145937836964</v>
      </c>
      <c r="Q85" s="27">
        <v>45.356739402615219</v>
      </c>
      <c r="R85" s="27">
        <v>66.43052061099219</v>
      </c>
      <c r="S85" s="27">
        <v>42.099320485807006</v>
      </c>
      <c r="T85" s="27">
        <v>45.583889607320991</v>
      </c>
      <c r="U85" s="26">
        <v>45.476374708373285</v>
      </c>
      <c r="V85" s="26">
        <v>41.319188404207694</v>
      </c>
      <c r="W85" s="26">
        <v>47.341622443843924</v>
      </c>
      <c r="X85" s="26">
        <v>27.302321837667805</v>
      </c>
      <c r="Y85" s="26">
        <v>36.331680033135363</v>
      </c>
      <c r="Z85" s="26">
        <v>45.336287056190628</v>
      </c>
      <c r="AA85" s="27">
        <v>62.415804643903869</v>
      </c>
      <c r="AB85" s="27">
        <v>48.386566941164077</v>
      </c>
      <c r="AC85" s="27">
        <v>58.525497279877762</v>
      </c>
      <c r="AD85" s="27">
        <v>51.512910704399374</v>
      </c>
      <c r="AE85" s="27">
        <v>66.809671787236965</v>
      </c>
      <c r="AF85" s="27">
        <v>89.662219824147954</v>
      </c>
      <c r="AG85" s="27">
        <v>116.02005695005529</v>
      </c>
      <c r="AH85" s="27">
        <v>68.16320155560733</v>
      </c>
      <c r="AI85" s="27">
        <v>58.641532465268952</v>
      </c>
      <c r="AJ85" s="27">
        <v>74.282504423462129</v>
      </c>
      <c r="AK85" s="27">
        <v>85.337245563885119</v>
      </c>
      <c r="AL85" s="27">
        <v>79.947685762903674</v>
      </c>
      <c r="AM85" s="26">
        <v>88.229269716366588</v>
      </c>
      <c r="AN85" s="26">
        <v>88.840805967727746</v>
      </c>
      <c r="AO85" s="26">
        <v>69.76981435973741</v>
      </c>
      <c r="AP85" s="26">
        <v>81.93483809758915</v>
      </c>
      <c r="AQ85" s="26">
        <v>88.856571911728565</v>
      </c>
      <c r="AR85" s="6">
        <f t="shared" si="4"/>
        <v>2178.1384181973376</v>
      </c>
    </row>
    <row r="86" spans="1:45" ht="15" customHeight="1" x14ac:dyDescent="0.25">
      <c r="A86" s="25" t="s">
        <v>22</v>
      </c>
      <c r="B86" s="25" t="s">
        <v>10</v>
      </c>
      <c r="C86" s="26">
        <v>14.413997058276626</v>
      </c>
      <c r="D86" s="26">
        <v>22.43935952166175</v>
      </c>
      <c r="E86" s="27">
        <v>36.731123266644033</v>
      </c>
      <c r="F86" s="27">
        <v>39.786052945965224</v>
      </c>
      <c r="G86" s="27">
        <v>56.758317220012302</v>
      </c>
      <c r="H86" s="27">
        <v>74.591003732967039</v>
      </c>
      <c r="I86" s="27">
        <v>126.19147208946319</v>
      </c>
      <c r="J86" s="27">
        <v>122.6392994682467</v>
      </c>
      <c r="K86" s="27">
        <v>94.111909529710871</v>
      </c>
      <c r="L86" s="27">
        <v>157.33110520566632</v>
      </c>
      <c r="M86" s="27">
        <v>100.53406545201223</v>
      </c>
      <c r="N86" s="27">
        <v>76.332836638718717</v>
      </c>
      <c r="O86" s="27">
        <v>67.43269584274195</v>
      </c>
      <c r="P86" s="27">
        <v>79.896738549529204</v>
      </c>
      <c r="Q86" s="27">
        <v>105.83239193943517</v>
      </c>
      <c r="R86" s="27">
        <v>155.00454809231499</v>
      </c>
      <c r="S86" s="27">
        <v>98.231747800216439</v>
      </c>
      <c r="T86" s="27">
        <v>106.36240908374913</v>
      </c>
      <c r="U86" s="26">
        <v>106.11154098620457</v>
      </c>
      <c r="V86" s="26">
        <v>96.411439609818274</v>
      </c>
      <c r="W86" s="26">
        <v>110.46378570230264</v>
      </c>
      <c r="X86" s="26">
        <v>63.705417621224839</v>
      </c>
      <c r="Y86" s="26">
        <v>84.77392007731612</v>
      </c>
      <c r="Z86" s="26">
        <v>105.78466979777804</v>
      </c>
      <c r="AA86" s="27">
        <v>145.63687750244259</v>
      </c>
      <c r="AB86" s="27">
        <v>112.90198952938297</v>
      </c>
      <c r="AC86" s="27">
        <v>136.55949365304895</v>
      </c>
      <c r="AD86" s="27">
        <v>120.1967916435986</v>
      </c>
      <c r="AE86" s="27">
        <v>155.889234170219</v>
      </c>
      <c r="AF86" s="27">
        <v>209.21184625634524</v>
      </c>
      <c r="AG86" s="27">
        <v>270.71346621679612</v>
      </c>
      <c r="AH86" s="27">
        <v>181.29881114742324</v>
      </c>
      <c r="AI86" s="27">
        <v>178.06064640815879</v>
      </c>
      <c r="AJ86" s="27">
        <v>197.41676013927139</v>
      </c>
      <c r="AK86" s="27">
        <v>217.71853937617294</v>
      </c>
      <c r="AL86" s="27">
        <v>198.24359436961632</v>
      </c>
      <c r="AM86" s="26">
        <v>234.31873762520257</v>
      </c>
      <c r="AN86" s="26">
        <v>251.11055110686721</v>
      </c>
      <c r="AO86" s="26">
        <v>269.39712900908711</v>
      </c>
      <c r="AP86" s="26">
        <v>384.82473275027735</v>
      </c>
      <c r="AQ86" s="26">
        <v>436.26918033098229</v>
      </c>
      <c r="AR86" s="6">
        <f t="shared" si="4"/>
        <v>5801.6402284668693</v>
      </c>
    </row>
    <row r="87" spans="1:45" ht="15" customHeight="1" x14ac:dyDescent="0.25">
      <c r="A87" s="25" t="s">
        <v>22</v>
      </c>
      <c r="B87" s="25" t="s">
        <v>11</v>
      </c>
      <c r="C87" s="26">
        <v>6.1903564462559482</v>
      </c>
      <c r="D87" s="26">
        <v>6.81742030304091</v>
      </c>
      <c r="E87" s="27">
        <v>8.9755323468055028</v>
      </c>
      <c r="F87" s="27">
        <v>13.258097886301472</v>
      </c>
      <c r="G87" s="27">
        <v>27.630116100039878</v>
      </c>
      <c r="H87" s="27">
        <v>34.25388447775228</v>
      </c>
      <c r="I87" s="27">
        <v>45.988646629002041</v>
      </c>
      <c r="J87" s="27">
        <v>50.195786352495666</v>
      </c>
      <c r="K87" s="27">
        <v>105.30393763484778</v>
      </c>
      <c r="L87" s="27">
        <v>67.35302800411975</v>
      </c>
      <c r="M87" s="27">
        <v>68.108320863401303</v>
      </c>
      <c r="N87" s="27">
        <v>46.875229543882099</v>
      </c>
      <c r="O87" s="27">
        <v>41.197157216210599</v>
      </c>
      <c r="P87" s="27">
        <v>46.957743096506441</v>
      </c>
      <c r="Q87" s="27">
        <v>69.811153305431148</v>
      </c>
      <c r="R87" s="27">
        <v>122.79098113607198</v>
      </c>
      <c r="S87" s="27">
        <v>99.157249608285539</v>
      </c>
      <c r="T87" s="27">
        <v>108.48146536788363</v>
      </c>
      <c r="U87" s="26">
        <v>103.00908886245223</v>
      </c>
      <c r="V87" s="26">
        <v>84.858432562132947</v>
      </c>
      <c r="W87" s="26">
        <v>90.596601089815948</v>
      </c>
      <c r="X87" s="26">
        <v>63.934333899919565</v>
      </c>
      <c r="Y87" s="26">
        <v>88.513714234261599</v>
      </c>
      <c r="Z87" s="26">
        <v>109.18691166063999</v>
      </c>
      <c r="AA87" s="27">
        <v>165.22314371984632</v>
      </c>
      <c r="AB87" s="27">
        <v>133.85091297579365</v>
      </c>
      <c r="AC87" s="27">
        <v>169.42444705612428</v>
      </c>
      <c r="AD87" s="27">
        <v>156.47677772559382</v>
      </c>
      <c r="AE87" s="27">
        <v>160.95560909996155</v>
      </c>
      <c r="AF87" s="27">
        <v>197.04472459633467</v>
      </c>
      <c r="AG87" s="27">
        <v>137.95868569314632</v>
      </c>
      <c r="AH87" s="27">
        <v>92.455207805503832</v>
      </c>
      <c r="AI87" s="27">
        <v>84.703326723450743</v>
      </c>
      <c r="AJ87" s="27">
        <v>84.723426584078311</v>
      </c>
      <c r="AK87" s="27">
        <v>92.640587319931072</v>
      </c>
      <c r="AL87" s="27">
        <v>97.824378038046873</v>
      </c>
      <c r="AM87" s="26">
        <v>116.78014503202563</v>
      </c>
      <c r="AN87" s="26">
        <v>117.59709401451393</v>
      </c>
      <c r="AO87" s="26">
        <v>120.14403811078721</v>
      </c>
      <c r="AP87" s="26">
        <v>158.85943370138588</v>
      </c>
      <c r="AQ87" s="26">
        <v>163.36697681449928</v>
      </c>
      <c r="AR87" s="6">
        <f t="shared" si="4"/>
        <v>3759.4741036385799</v>
      </c>
    </row>
    <row r="88" spans="1:45" ht="15" customHeight="1" x14ac:dyDescent="0.25">
      <c r="A88" s="25" t="s">
        <v>22</v>
      </c>
      <c r="B88" s="25" t="s">
        <v>12</v>
      </c>
      <c r="C88" s="26">
        <v>2.075055219131698</v>
      </c>
      <c r="D88" s="26">
        <v>2.4083434249479265</v>
      </c>
      <c r="E88" s="27">
        <v>4.210477681584825</v>
      </c>
      <c r="F88" s="27">
        <v>6.8552657366106322</v>
      </c>
      <c r="G88" s="27">
        <v>10.069845500188702</v>
      </c>
      <c r="H88" s="27">
        <v>12.110108974273537</v>
      </c>
      <c r="I88" s="27">
        <v>14.439840298509242</v>
      </c>
      <c r="J88" s="27">
        <v>10.631473214542</v>
      </c>
      <c r="K88" s="27">
        <v>11.110590987497339</v>
      </c>
      <c r="L88" s="27">
        <v>16.18411175688237</v>
      </c>
      <c r="M88" s="27">
        <v>11.8416579306954</v>
      </c>
      <c r="N88" s="27">
        <v>10.147974539505622</v>
      </c>
      <c r="O88" s="27">
        <v>11.027546817162806</v>
      </c>
      <c r="P88" s="27">
        <v>13.192578728086657</v>
      </c>
      <c r="Q88" s="27">
        <v>17.684124820981534</v>
      </c>
      <c r="R88" s="27">
        <v>28.499846703319953</v>
      </c>
      <c r="S88" s="27">
        <v>23.140106081107163</v>
      </c>
      <c r="T88" s="27">
        <v>29.338762493150956</v>
      </c>
      <c r="U88" s="26">
        <v>31.792356625521023</v>
      </c>
      <c r="V88" s="26">
        <v>33.473069890199284</v>
      </c>
      <c r="W88" s="26">
        <v>36.504552189897503</v>
      </c>
      <c r="X88" s="26">
        <v>37.861310503744299</v>
      </c>
      <c r="Y88" s="26">
        <v>60.220140462613678</v>
      </c>
      <c r="Z88" s="26">
        <v>73.439128096814841</v>
      </c>
      <c r="AA88" s="27">
        <v>88.866213059998145</v>
      </c>
      <c r="AB88" s="27">
        <v>72.958694261109301</v>
      </c>
      <c r="AC88" s="27">
        <v>91.32350103729101</v>
      </c>
      <c r="AD88" s="27">
        <v>72.79534694943311</v>
      </c>
      <c r="AE88" s="27">
        <v>70.646105023189193</v>
      </c>
      <c r="AF88" s="27">
        <v>110.14336662077335</v>
      </c>
      <c r="AG88" s="27">
        <v>185.01082021763003</v>
      </c>
      <c r="AH88" s="27">
        <v>142.56038704318945</v>
      </c>
      <c r="AI88" s="27">
        <v>168.50831507722012</v>
      </c>
      <c r="AJ88" s="27">
        <v>219.24956169015556</v>
      </c>
      <c r="AK88" s="27">
        <v>254.6519553436838</v>
      </c>
      <c r="AL88" s="27">
        <v>209.39216838171166</v>
      </c>
      <c r="AM88" s="26">
        <v>297.93482552832489</v>
      </c>
      <c r="AN88" s="26">
        <v>369.18246515104892</v>
      </c>
      <c r="AO88" s="26">
        <v>363.17903965820193</v>
      </c>
      <c r="AP88" s="26">
        <v>560.20563722537668</v>
      </c>
      <c r="AQ88" s="26">
        <v>649.44425572970374</v>
      </c>
      <c r="AR88" s="6">
        <f t="shared" si="4"/>
        <v>4434.3109266750089</v>
      </c>
    </row>
    <row r="89" spans="1:45" ht="15" customHeight="1" x14ac:dyDescent="0.25">
      <c r="A89" s="25" t="s">
        <v>22</v>
      </c>
      <c r="B89" s="25" t="s">
        <v>13</v>
      </c>
      <c r="C89" s="26">
        <v>2.075055219131698</v>
      </c>
      <c r="D89" s="26">
        <v>2.4083434249479265</v>
      </c>
      <c r="E89" s="27">
        <v>4.210477681584825</v>
      </c>
      <c r="F89" s="27">
        <v>6.8552657366106322</v>
      </c>
      <c r="G89" s="27">
        <v>10.069845500188702</v>
      </c>
      <c r="H89" s="27">
        <v>12.110108974273537</v>
      </c>
      <c r="I89" s="27">
        <v>14.439840298509242</v>
      </c>
      <c r="J89" s="27">
        <v>10.631473214542</v>
      </c>
      <c r="K89" s="27">
        <v>11.110590987497339</v>
      </c>
      <c r="L89" s="27">
        <v>16.18411175688237</v>
      </c>
      <c r="M89" s="27">
        <v>11.8416579306954</v>
      </c>
      <c r="N89" s="27">
        <v>10.147974539505622</v>
      </c>
      <c r="O89" s="27">
        <v>11.027546817162806</v>
      </c>
      <c r="P89" s="27">
        <v>13.192578728086657</v>
      </c>
      <c r="Q89" s="27">
        <v>17.684124820981534</v>
      </c>
      <c r="R89" s="27">
        <v>28.499846703319953</v>
      </c>
      <c r="S89" s="27">
        <v>23.140106081107163</v>
      </c>
      <c r="T89" s="27">
        <v>29.338762493150956</v>
      </c>
      <c r="U89" s="26">
        <v>31.792356625521023</v>
      </c>
      <c r="V89" s="26">
        <v>33.473069890199284</v>
      </c>
      <c r="W89" s="26">
        <v>36.504552189897503</v>
      </c>
      <c r="X89" s="26">
        <v>37.861310503744299</v>
      </c>
      <c r="Y89" s="26">
        <v>60.220140462613678</v>
      </c>
      <c r="Z89" s="26">
        <v>73.439128096814841</v>
      </c>
      <c r="AA89" s="27">
        <v>88.866213059998145</v>
      </c>
      <c r="AB89" s="27">
        <v>72.958694261109301</v>
      </c>
      <c r="AC89" s="27">
        <v>91.32350103729101</v>
      </c>
      <c r="AD89" s="27">
        <v>72.79534694943311</v>
      </c>
      <c r="AE89" s="27">
        <v>70.646105023189193</v>
      </c>
      <c r="AF89" s="27">
        <v>110.14336662077335</v>
      </c>
      <c r="AG89" s="27">
        <v>185.01082021763003</v>
      </c>
      <c r="AH89" s="27">
        <v>130.39105314005286</v>
      </c>
      <c r="AI89" s="27">
        <v>171.77227782039384</v>
      </c>
      <c r="AJ89" s="27">
        <v>238.08243631038386</v>
      </c>
      <c r="AK89" s="27">
        <v>230.5925982674608</v>
      </c>
      <c r="AL89" s="27">
        <v>196.71540897145471</v>
      </c>
      <c r="AM89" s="26">
        <v>286.10096563584369</v>
      </c>
      <c r="AN89" s="26">
        <v>383.55566313246618</v>
      </c>
      <c r="AO89" s="26">
        <v>325.08764550102137</v>
      </c>
      <c r="AP89" s="26">
        <v>581.70372470433313</v>
      </c>
      <c r="AQ89" s="26">
        <v>599.93877160582576</v>
      </c>
      <c r="AR89" s="6">
        <f t="shared" si="4"/>
        <v>4343.9428609356291</v>
      </c>
    </row>
    <row r="90" spans="1:45" ht="15" customHeight="1" x14ac:dyDescent="0.25">
      <c r="A90" s="25" t="s">
        <v>22</v>
      </c>
      <c r="B90" s="25" t="s">
        <v>14</v>
      </c>
      <c r="C90" s="26">
        <v>1.4168151531935473</v>
      </c>
      <c r="D90" s="26">
        <v>0.99297662877553439</v>
      </c>
      <c r="E90" s="27">
        <v>1.6092056295351185</v>
      </c>
      <c r="F90" s="27">
        <v>2.9917404534469232</v>
      </c>
      <c r="G90" s="27">
        <v>4.4322956641988718</v>
      </c>
      <c r="H90" s="27">
        <v>5.4330739893446545</v>
      </c>
      <c r="I90" s="27">
        <v>5.4760934911176555</v>
      </c>
      <c r="J90" s="27">
        <v>5.5638005546490303</v>
      </c>
      <c r="K90" s="27">
        <v>7.6234872080596627</v>
      </c>
      <c r="L90" s="27">
        <v>10.267734440451337</v>
      </c>
      <c r="M90" s="27">
        <v>6.5772142825406501</v>
      </c>
      <c r="N90" s="27">
        <v>7.4150995618381916</v>
      </c>
      <c r="O90" s="27">
        <v>4.8491792093555164</v>
      </c>
      <c r="P90" s="27">
        <v>8.846861715952814</v>
      </c>
      <c r="Q90" s="27">
        <v>11.36946117973827</v>
      </c>
      <c r="R90" s="27">
        <v>21.039867013807978</v>
      </c>
      <c r="S90" s="27">
        <v>23.457167228800049</v>
      </c>
      <c r="T90" s="27">
        <v>37.096902569129028</v>
      </c>
      <c r="U90" s="26">
        <v>21.617208584131863</v>
      </c>
      <c r="V90" s="26">
        <v>24.120242197268432</v>
      </c>
      <c r="W90" s="26">
        <v>58.091243313598746</v>
      </c>
      <c r="X90" s="26">
        <v>62.996602389690963</v>
      </c>
      <c r="Y90" s="26">
        <v>58.173987509863238</v>
      </c>
      <c r="Z90" s="26">
        <v>41.62142881332116</v>
      </c>
      <c r="AA90" s="27">
        <v>76.986609420658354</v>
      </c>
      <c r="AB90" s="27">
        <v>83.705657625249941</v>
      </c>
      <c r="AC90" s="27">
        <v>71.001696330574845</v>
      </c>
      <c r="AD90" s="27">
        <v>81.03131361210005</v>
      </c>
      <c r="AE90" s="27">
        <v>48.775533315666166</v>
      </c>
      <c r="AF90" s="27">
        <v>63.05176978490649</v>
      </c>
      <c r="AG90" s="27">
        <v>97.803684157825785</v>
      </c>
      <c r="AH90" s="27">
        <v>111.27640139999642</v>
      </c>
      <c r="AI90" s="27">
        <v>79.323537568987376</v>
      </c>
      <c r="AJ90" s="27">
        <v>91.292487694243832</v>
      </c>
      <c r="AK90" s="27">
        <v>89.144861827154656</v>
      </c>
      <c r="AL90" s="27">
        <v>106.70703854545104</v>
      </c>
      <c r="AM90" s="26">
        <v>97.796836526654388</v>
      </c>
      <c r="AN90" s="26">
        <v>135.32529168540924</v>
      </c>
      <c r="AO90" s="26">
        <v>171.85195430188747</v>
      </c>
      <c r="AP90" s="26">
        <v>171.51929249110543</v>
      </c>
      <c r="AQ90" s="26">
        <v>282.69804617776242</v>
      </c>
      <c r="AR90" s="6">
        <f t="shared" si="4"/>
        <v>2292.3717012474435</v>
      </c>
      <c r="AS90" s="6"/>
    </row>
    <row r="91" spans="1:45" ht="15" customHeight="1" x14ac:dyDescent="0.25">
      <c r="A91" s="25" t="s">
        <v>22</v>
      </c>
      <c r="B91" s="25" t="s">
        <v>16</v>
      </c>
      <c r="C91" s="26">
        <v>9.3800581914709594E-2</v>
      </c>
      <c r="D91" s="26">
        <v>7.5841917524079649E-2</v>
      </c>
      <c r="E91" s="27">
        <v>3.6148385538040922E-2</v>
      </c>
      <c r="F91" s="27">
        <v>0.36017819249646804</v>
      </c>
      <c r="G91" s="27">
        <v>0.47055193695261938</v>
      </c>
      <c r="H91" s="27">
        <v>0.39775331467368069</v>
      </c>
      <c r="I91" s="27">
        <v>0.50370001592618774</v>
      </c>
      <c r="J91" s="27">
        <v>0.45473213536389107</v>
      </c>
      <c r="K91" s="27">
        <v>1.0369110953491121</v>
      </c>
      <c r="L91" s="27">
        <v>1.2837278668514731</v>
      </c>
      <c r="M91" s="27">
        <v>1.9268487385660564</v>
      </c>
      <c r="N91" s="27">
        <v>1.1156785776850635</v>
      </c>
      <c r="O91" s="27">
        <v>0.65877511220048901</v>
      </c>
      <c r="P91" s="27">
        <v>1.5553885808547812</v>
      </c>
      <c r="Q91" s="27">
        <v>1.021178816499392</v>
      </c>
      <c r="R91" s="27">
        <v>2.9334659291525593</v>
      </c>
      <c r="S91" s="27">
        <v>4.0647152373569782</v>
      </c>
      <c r="T91" s="27">
        <v>3.6724082122170678</v>
      </c>
      <c r="U91" s="26">
        <v>2.639652913318177</v>
      </c>
      <c r="V91" s="26">
        <v>2.4095143089883204</v>
      </c>
      <c r="W91" s="26">
        <v>4.1001460693893241</v>
      </c>
      <c r="X91" s="26">
        <v>2.8304349589236573</v>
      </c>
      <c r="Y91" s="26">
        <v>2.8357166455012375</v>
      </c>
      <c r="Z91" s="26">
        <v>1.4635157698942787</v>
      </c>
      <c r="AA91" s="27">
        <v>3.5860582377344632</v>
      </c>
      <c r="AB91" s="27">
        <v>3.4127994162674211</v>
      </c>
      <c r="AC91" s="27">
        <v>8.2969070013952848</v>
      </c>
      <c r="AD91" s="27">
        <v>9.7757789651827185</v>
      </c>
      <c r="AE91" s="27">
        <v>7.8936568678522629</v>
      </c>
      <c r="AF91" s="27">
        <v>23.847573732185786</v>
      </c>
      <c r="AG91" s="27">
        <v>32.850092388887951</v>
      </c>
      <c r="AH91" s="27">
        <v>36.947949949573953</v>
      </c>
      <c r="AI91" s="27">
        <v>29.894031956739735</v>
      </c>
      <c r="AJ91" s="27">
        <v>30.386735709448121</v>
      </c>
      <c r="AK91" s="27">
        <v>23.919467701351319</v>
      </c>
      <c r="AL91" s="27">
        <v>33.139122708015229</v>
      </c>
      <c r="AM91" s="26">
        <v>23.623409311704446</v>
      </c>
      <c r="AN91" s="26">
        <v>29.257467679878339</v>
      </c>
      <c r="AO91" s="26">
        <v>38.339180898279388</v>
      </c>
      <c r="AP91" s="26">
        <v>39.283424389020809</v>
      </c>
      <c r="AQ91" s="26">
        <v>62.302092424532809</v>
      </c>
      <c r="AR91" s="6">
        <f>SUM(C91:AQ91)</f>
        <v>474.69653465118768</v>
      </c>
    </row>
    <row r="92" spans="1:45" ht="15" customHeight="1" x14ac:dyDescent="0.25">
      <c r="A92" s="25" t="s">
        <v>22</v>
      </c>
      <c r="B92" s="25" t="s">
        <v>15</v>
      </c>
      <c r="C92" s="26">
        <v>0.86893448155535669</v>
      </c>
      <c r="D92" s="26">
        <v>0.5150720955029382</v>
      </c>
      <c r="E92" s="27">
        <v>0.85219818905931222</v>
      </c>
      <c r="F92" s="27">
        <v>1.7363567380993539</v>
      </c>
      <c r="G92" s="27">
        <v>2.4590133479459499</v>
      </c>
      <c r="H92" s="27">
        <v>3.4159527242371386</v>
      </c>
      <c r="I92" s="27">
        <v>3.729004956614828</v>
      </c>
      <c r="J92" s="27">
        <v>3.151573433147882</v>
      </c>
      <c r="K92" s="27">
        <v>4.4428615242372844</v>
      </c>
      <c r="L92" s="27">
        <v>7.2087863672706129</v>
      </c>
      <c r="M92" s="27">
        <v>6.2050630222160237</v>
      </c>
      <c r="N92" s="27">
        <v>8.1994049500317381</v>
      </c>
      <c r="O92" s="27">
        <v>6.8040406951835379</v>
      </c>
      <c r="P92" s="27">
        <v>8.9599808854694931</v>
      </c>
      <c r="Q92" s="27">
        <v>7.2266094959697034</v>
      </c>
      <c r="R92" s="27">
        <v>19.532590211186509</v>
      </c>
      <c r="S92" s="27">
        <v>23.595940546375118</v>
      </c>
      <c r="T92" s="27">
        <v>28.438337903031723</v>
      </c>
      <c r="U92" s="26">
        <v>17.465815673262821</v>
      </c>
      <c r="V92" s="26">
        <v>22.623422702290938</v>
      </c>
      <c r="W92" s="26">
        <v>39.44784409210196</v>
      </c>
      <c r="X92" s="26">
        <v>39.331946184101923</v>
      </c>
      <c r="Y92" s="26">
        <v>29.148080621444716</v>
      </c>
      <c r="Z92" s="26">
        <v>21.271361993250192</v>
      </c>
      <c r="AA92" s="27">
        <v>41.466955115211036</v>
      </c>
      <c r="AB92" s="27">
        <v>27.615439880912142</v>
      </c>
      <c r="AC92" s="27">
        <v>28.077299795617893</v>
      </c>
      <c r="AD92" s="27">
        <v>29.034872470746397</v>
      </c>
      <c r="AE92" s="27">
        <v>23.245002943909711</v>
      </c>
      <c r="AF92" s="27">
        <v>42.219319228414264</v>
      </c>
      <c r="AG92" s="27">
        <v>57.041934511098312</v>
      </c>
      <c r="AH92" s="27">
        <v>51.644643354509014</v>
      </c>
      <c r="AI92" s="27">
        <v>35.733189636174671</v>
      </c>
      <c r="AJ92" s="27">
        <v>51.655560983691785</v>
      </c>
      <c r="AK92" s="27">
        <v>41.654911946794549</v>
      </c>
      <c r="AL92" s="27">
        <v>50.200385600083337</v>
      </c>
      <c r="AM92" s="26">
        <v>42.976545127606421</v>
      </c>
      <c r="AN92" s="26">
        <v>53.351852828013335</v>
      </c>
      <c r="AO92" s="26">
        <v>50.069903823796039</v>
      </c>
      <c r="AP92" s="26">
        <v>56.705339989165125</v>
      </c>
      <c r="AQ92" s="26">
        <v>91.188166015651305</v>
      </c>
      <c r="AR92" s="6">
        <f t="shared" si="4"/>
        <v>1080.5115160849823</v>
      </c>
      <c r="AS92" s="6"/>
    </row>
    <row r="93" spans="1:45" ht="15" customHeight="1" x14ac:dyDescent="0.25">
      <c r="A93" s="25" t="s">
        <v>22</v>
      </c>
      <c r="B93" s="25" t="s">
        <v>17</v>
      </c>
      <c r="C93" s="26">
        <v>0</v>
      </c>
      <c r="D93" s="26">
        <v>0</v>
      </c>
      <c r="E93" s="27">
        <v>0</v>
      </c>
      <c r="F93" s="27">
        <v>0</v>
      </c>
      <c r="G93" s="27">
        <v>0</v>
      </c>
      <c r="H93" s="27">
        <v>0</v>
      </c>
      <c r="I93" s="27">
        <v>13.570425286139145</v>
      </c>
      <c r="J93" s="27">
        <v>17.151264799865906</v>
      </c>
      <c r="K93" s="27">
        <v>34.312595209385464</v>
      </c>
      <c r="L93" s="27">
        <v>66.349611076954631</v>
      </c>
      <c r="M93" s="27">
        <v>99.462791026073674</v>
      </c>
      <c r="N93" s="27">
        <v>178.98987793552095</v>
      </c>
      <c r="O93" s="27">
        <v>162.22758182059448</v>
      </c>
      <c r="P93" s="27">
        <v>122.03211853888577</v>
      </c>
      <c r="Q93" s="27">
        <v>136.55002420984405</v>
      </c>
      <c r="R93" s="27">
        <v>177.71379435850886</v>
      </c>
      <c r="S93" s="27">
        <v>160.56250485947737</v>
      </c>
      <c r="T93" s="27">
        <v>154.95888545713387</v>
      </c>
      <c r="U93" s="26">
        <v>164.64973134374583</v>
      </c>
      <c r="V93" s="26">
        <v>164.74437872780325</v>
      </c>
      <c r="W93" s="26">
        <v>158.54794069553046</v>
      </c>
      <c r="X93" s="26">
        <v>94.370015206031979</v>
      </c>
      <c r="Y93" s="26">
        <v>143.86172396224069</v>
      </c>
      <c r="Z93" s="26">
        <v>309.29510038888526</v>
      </c>
      <c r="AA93" s="27">
        <v>544.29579698406633</v>
      </c>
      <c r="AB93" s="27">
        <v>816.29752230231088</v>
      </c>
      <c r="AC93" s="27">
        <v>1400.9288100184617</v>
      </c>
      <c r="AD93" s="27">
        <v>1624.2328451601581</v>
      </c>
      <c r="AE93" s="27">
        <v>1711.0398021628127</v>
      </c>
      <c r="AF93" s="27">
        <v>2519.9534109539404</v>
      </c>
      <c r="AG93" s="27">
        <v>4062.2972558673337</v>
      </c>
      <c r="AH93" s="27">
        <v>5379.7893505470292</v>
      </c>
      <c r="AI93" s="27">
        <v>6010.5592714964432</v>
      </c>
      <c r="AJ93" s="27">
        <v>7204.7863698798064</v>
      </c>
      <c r="AK93" s="27">
        <v>9028.2736368576443</v>
      </c>
      <c r="AL93" s="27">
        <v>12821.742241356316</v>
      </c>
      <c r="AM93" s="26">
        <v>13925.104550379527</v>
      </c>
      <c r="AN93" s="26">
        <v>14120.829544132925</v>
      </c>
      <c r="AO93" s="26">
        <v>11620.143299438341</v>
      </c>
      <c r="AP93" s="26">
        <v>8709.1300047950135</v>
      </c>
      <c r="AQ93" s="26">
        <v>13823.566691345923</v>
      </c>
      <c r="AR93" s="6">
        <f t="shared" si="4"/>
        <v>117682.32076858067</v>
      </c>
    </row>
    <row r="94" spans="1:45" ht="15" customHeight="1" x14ac:dyDescent="0.25">
      <c r="A94" s="25" t="s">
        <v>22</v>
      </c>
      <c r="B94" s="25" t="s">
        <v>18</v>
      </c>
      <c r="C94" s="26">
        <v>0</v>
      </c>
      <c r="D94" s="26">
        <v>0</v>
      </c>
      <c r="E94" s="27">
        <v>0</v>
      </c>
      <c r="F94" s="27">
        <v>0</v>
      </c>
      <c r="G94" s="27">
        <v>0</v>
      </c>
      <c r="H94" s="27">
        <v>0</v>
      </c>
      <c r="I94" s="27">
        <v>0</v>
      </c>
      <c r="J94" s="27">
        <v>0</v>
      </c>
      <c r="K94" s="27">
        <v>0</v>
      </c>
      <c r="L94" s="27">
        <v>0</v>
      </c>
      <c r="M94" s="27">
        <v>0</v>
      </c>
      <c r="N94" s="27">
        <v>0</v>
      </c>
      <c r="O94" s="27">
        <v>0</v>
      </c>
      <c r="P94" s="27">
        <v>0</v>
      </c>
      <c r="Q94" s="27">
        <v>0</v>
      </c>
      <c r="R94" s="27">
        <v>0</v>
      </c>
      <c r="S94" s="27">
        <v>0</v>
      </c>
      <c r="T94" s="27">
        <v>0</v>
      </c>
      <c r="U94" s="26">
        <v>0</v>
      </c>
      <c r="V94" s="26">
        <v>0</v>
      </c>
      <c r="W94" s="26">
        <v>0</v>
      </c>
      <c r="X94" s="26">
        <v>0</v>
      </c>
      <c r="Y94" s="26">
        <v>0</v>
      </c>
      <c r="Z94" s="26">
        <v>0</v>
      </c>
      <c r="AA94" s="27">
        <v>0</v>
      </c>
      <c r="AB94" s="27">
        <v>0</v>
      </c>
      <c r="AC94" s="27">
        <v>0</v>
      </c>
      <c r="AD94" s="27">
        <v>0</v>
      </c>
      <c r="AE94" s="27">
        <v>0</v>
      </c>
      <c r="AF94" s="27">
        <v>0</v>
      </c>
      <c r="AG94" s="27">
        <v>0</v>
      </c>
      <c r="AH94" s="27">
        <v>0</v>
      </c>
      <c r="AI94" s="27">
        <v>0</v>
      </c>
      <c r="AJ94" s="27">
        <v>0</v>
      </c>
      <c r="AK94" s="27">
        <v>0</v>
      </c>
      <c r="AL94" s="27">
        <v>0</v>
      </c>
      <c r="AM94" s="26">
        <v>0</v>
      </c>
      <c r="AN94" s="26">
        <v>0</v>
      </c>
      <c r="AO94" s="26">
        <v>0</v>
      </c>
      <c r="AP94" s="26">
        <v>6915.6763499999997</v>
      </c>
      <c r="AQ94" s="26">
        <v>7465.1148028925263</v>
      </c>
      <c r="AR94" s="6">
        <f t="shared" si="4"/>
        <v>14380.791152892525</v>
      </c>
      <c r="AS94" s="6">
        <f>SUM(AR78:AR94)</f>
        <v>594412.67322957783</v>
      </c>
    </row>
    <row r="95" spans="1:45" ht="15" customHeight="1" x14ac:dyDescent="0.25">
      <c r="A95" s="16"/>
      <c r="B95" s="16"/>
      <c r="C95" s="18"/>
      <c r="D95" s="18"/>
      <c r="E95" s="18"/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18"/>
      <c r="Q95" s="18"/>
      <c r="R95" s="18"/>
      <c r="S95" s="18"/>
      <c r="T95" s="18"/>
      <c r="U95" s="18"/>
      <c r="V95" s="18"/>
      <c r="W95" s="18"/>
      <c r="X95" s="18"/>
      <c r="Y95" s="18"/>
      <c r="Z95" s="18"/>
      <c r="AA95" s="18"/>
      <c r="AB95" s="18"/>
      <c r="AC95" s="18"/>
      <c r="AD95" s="18"/>
      <c r="AE95" s="18"/>
      <c r="AF95" s="18"/>
      <c r="AG95" s="18"/>
      <c r="AH95" s="18"/>
      <c r="AI95" s="18"/>
      <c r="AJ95" s="18"/>
      <c r="AK95" s="18"/>
      <c r="AL95" s="18"/>
      <c r="AM95" s="22"/>
      <c r="AN95" s="22"/>
      <c r="AO95" s="22"/>
      <c r="AP95" s="22"/>
      <c r="AQ95" s="22"/>
      <c r="AR95" s="18"/>
      <c r="AS95" s="6"/>
    </row>
    <row r="96" spans="1:45" ht="15" customHeight="1" x14ac:dyDescent="0.25">
      <c r="A96" s="15" t="s">
        <v>0</v>
      </c>
      <c r="B96" s="15" t="s">
        <v>27</v>
      </c>
      <c r="C96" s="15">
        <v>1971</v>
      </c>
      <c r="D96" s="15">
        <v>1972</v>
      </c>
      <c r="E96" s="15">
        <v>1973</v>
      </c>
      <c r="F96" s="15">
        <v>1974</v>
      </c>
      <c r="G96" s="15">
        <v>1975</v>
      </c>
      <c r="H96" s="15">
        <v>1976</v>
      </c>
      <c r="I96" s="15">
        <v>1977</v>
      </c>
      <c r="J96" s="15">
        <v>1978</v>
      </c>
      <c r="K96" s="15">
        <v>1979</v>
      </c>
      <c r="L96" s="15">
        <v>1980</v>
      </c>
      <c r="M96" s="15">
        <v>1981</v>
      </c>
      <c r="N96" s="15">
        <v>1982</v>
      </c>
      <c r="O96" s="15">
        <v>1983</v>
      </c>
      <c r="P96" s="15">
        <v>1984</v>
      </c>
      <c r="Q96" s="15">
        <v>1985</v>
      </c>
      <c r="R96" s="15">
        <v>1986</v>
      </c>
      <c r="S96" s="15">
        <v>1987</v>
      </c>
      <c r="T96" s="15">
        <v>1988</v>
      </c>
      <c r="U96" s="15">
        <v>1989</v>
      </c>
      <c r="V96" s="15">
        <v>1990</v>
      </c>
      <c r="W96" s="15">
        <v>1991</v>
      </c>
      <c r="X96" s="15">
        <v>1992</v>
      </c>
      <c r="Y96" s="15">
        <v>1993</v>
      </c>
      <c r="Z96" s="15">
        <v>1994</v>
      </c>
      <c r="AA96" s="15">
        <v>1995</v>
      </c>
      <c r="AB96" s="15">
        <v>1996</v>
      </c>
      <c r="AC96" s="15">
        <v>1997</v>
      </c>
      <c r="AD96" s="15">
        <v>1998</v>
      </c>
      <c r="AE96" s="15">
        <v>1999</v>
      </c>
      <c r="AF96" s="15">
        <v>2000</v>
      </c>
      <c r="AG96" s="15">
        <v>2001</v>
      </c>
      <c r="AH96" s="15">
        <v>2002</v>
      </c>
      <c r="AI96" s="15">
        <v>2003</v>
      </c>
      <c r="AJ96" s="15">
        <v>2004</v>
      </c>
      <c r="AK96" s="15">
        <v>2005</v>
      </c>
      <c r="AL96" s="15">
        <v>2006</v>
      </c>
      <c r="AM96" s="15">
        <v>2007</v>
      </c>
      <c r="AN96" s="15">
        <v>2008</v>
      </c>
      <c r="AO96" s="15">
        <v>2009</v>
      </c>
      <c r="AP96" s="15">
        <v>2010</v>
      </c>
      <c r="AQ96" s="15">
        <v>2011</v>
      </c>
      <c r="AR96" s="18"/>
    </row>
    <row r="97" spans="1:44" ht="15" customHeight="1" x14ac:dyDescent="0.25">
      <c r="A97" s="25" t="s">
        <v>29</v>
      </c>
      <c r="B97" s="25" t="s">
        <v>2</v>
      </c>
      <c r="C97" s="26">
        <v>162.52952577634292</v>
      </c>
      <c r="D97" s="26">
        <v>221.12379778877684</v>
      </c>
      <c r="E97" s="27">
        <v>306.67804407427712</v>
      </c>
      <c r="F97" s="27">
        <v>380.51004439692514</v>
      </c>
      <c r="G97" s="27">
        <v>460.6828166087372</v>
      </c>
      <c r="H97" s="27">
        <v>522.44780842935836</v>
      </c>
      <c r="I97" s="27">
        <v>581.43031436930585</v>
      </c>
      <c r="J97" s="27">
        <v>757.74683729277513</v>
      </c>
      <c r="K97" s="27">
        <v>835.0959526737081</v>
      </c>
      <c r="L97" s="27">
        <v>627.57420779191352</v>
      </c>
      <c r="M97" s="27">
        <v>332.82449390330714</v>
      </c>
      <c r="N97" s="27">
        <v>348.52854076745331</v>
      </c>
      <c r="O97" s="27">
        <v>79.285318604721326</v>
      </c>
      <c r="P97" s="27">
        <v>38.785532822151538</v>
      </c>
      <c r="Q97" s="27">
        <v>34.018891756616206</v>
      </c>
      <c r="R97" s="27">
        <v>87.831387370482432</v>
      </c>
      <c r="S97" s="27">
        <v>39.103291395932963</v>
      </c>
      <c r="T97" s="27">
        <v>134.14831053744226</v>
      </c>
      <c r="U97" s="26">
        <v>616.97198072815706</v>
      </c>
      <c r="V97" s="26">
        <v>1570.1176548304395</v>
      </c>
      <c r="W97" s="26">
        <v>1641.9724382908432</v>
      </c>
      <c r="X97" s="26">
        <v>1612.2356862150539</v>
      </c>
      <c r="Y97" s="26">
        <v>2896.0748119420773</v>
      </c>
      <c r="Z97" s="26">
        <v>4865.2747815618286</v>
      </c>
      <c r="AA97" s="27">
        <v>6710.2475518821193</v>
      </c>
      <c r="AB97" s="27">
        <v>8736.9514597466205</v>
      </c>
      <c r="AC97" s="27">
        <v>10835.487106472885</v>
      </c>
      <c r="AD97" s="27">
        <v>8121.9471032690717</v>
      </c>
      <c r="AE97" s="27">
        <v>9060.5332206420626</v>
      </c>
      <c r="AF97" s="27">
        <v>11392.642521086123</v>
      </c>
      <c r="AG97" s="27">
        <v>12994.587354596413</v>
      </c>
      <c r="AH97" s="27">
        <v>9636.7446711154826</v>
      </c>
      <c r="AI97" s="27">
        <v>9426.0818286576414</v>
      </c>
      <c r="AJ97" s="27">
        <v>7219.6046115239942</v>
      </c>
      <c r="AK97" s="27">
        <v>4257.0833705484656</v>
      </c>
      <c r="AL97" s="27">
        <v>2482.0541592332866</v>
      </c>
      <c r="AM97" s="26">
        <v>1809.6035497342684</v>
      </c>
      <c r="AN97" s="26">
        <v>1256.3718235401943</v>
      </c>
      <c r="AO97" s="26">
        <v>1006.2616713417932</v>
      </c>
      <c r="AP97" s="26">
        <v>1361.1488705355564</v>
      </c>
      <c r="AQ97" s="26">
        <v>2495.6276701775405</v>
      </c>
      <c r="AR97" s="6">
        <f t="shared" ref="AR97:AR113" si="5">SUM(C97:AQ97)</f>
        <v>127955.97101403214</v>
      </c>
    </row>
    <row r="98" spans="1:44" ht="15" customHeight="1" x14ac:dyDescent="0.25">
      <c r="A98" s="25" t="s">
        <v>29</v>
      </c>
      <c r="B98" s="25" t="s">
        <v>3</v>
      </c>
      <c r="C98" s="26">
        <v>0</v>
      </c>
      <c r="D98" s="26">
        <v>0</v>
      </c>
      <c r="E98" s="27">
        <v>0</v>
      </c>
      <c r="F98" s="27">
        <v>0</v>
      </c>
      <c r="G98" s="27">
        <v>0</v>
      </c>
      <c r="H98" s="27">
        <v>0</v>
      </c>
      <c r="I98" s="27">
        <v>0</v>
      </c>
      <c r="J98" s="27">
        <v>0</v>
      </c>
      <c r="K98" s="27">
        <v>3.8711062499742956</v>
      </c>
      <c r="L98" s="27">
        <v>347.6043026268872</v>
      </c>
      <c r="M98" s="27">
        <v>225.499694240449</v>
      </c>
      <c r="N98" s="27">
        <v>382.55918038077709</v>
      </c>
      <c r="O98" s="27">
        <v>995.88723342550327</v>
      </c>
      <c r="P98" s="27">
        <v>1056.5764357953894</v>
      </c>
      <c r="Q98" s="27">
        <v>1381.527737280079</v>
      </c>
      <c r="R98" s="27">
        <v>1616.5276251778987</v>
      </c>
      <c r="S98" s="27">
        <v>1150.4334930345626</v>
      </c>
      <c r="T98" s="27">
        <v>1797.8004331677275</v>
      </c>
      <c r="U98" s="26">
        <v>1555.2957515633007</v>
      </c>
      <c r="V98" s="26">
        <v>366.55710070428512</v>
      </c>
      <c r="W98" s="26">
        <v>760.21743593334293</v>
      </c>
      <c r="X98" s="26">
        <v>1081.1036886251538</v>
      </c>
      <c r="Y98" s="26">
        <v>1669.2545717623448</v>
      </c>
      <c r="Z98" s="26">
        <v>873.67109581648288</v>
      </c>
      <c r="AA98" s="27">
        <v>234.51448534142949</v>
      </c>
      <c r="AB98" s="27">
        <v>90.399657079665673</v>
      </c>
      <c r="AC98" s="27">
        <v>24.333687957119455</v>
      </c>
      <c r="AD98" s="27">
        <v>32.026737510159265</v>
      </c>
      <c r="AE98" s="27">
        <v>462.16347560864972</v>
      </c>
      <c r="AF98" s="27">
        <v>418.85725603053368</v>
      </c>
      <c r="AG98" s="27">
        <v>673.33431793626789</v>
      </c>
      <c r="AH98" s="27">
        <v>1488.6273669703464</v>
      </c>
      <c r="AI98" s="27">
        <v>1398.9998484578946</v>
      </c>
      <c r="AJ98" s="27">
        <v>1718.0332825994001</v>
      </c>
      <c r="AK98" s="27">
        <v>1861.5846832304269</v>
      </c>
      <c r="AL98" s="27">
        <v>101.84514493172095</v>
      </c>
      <c r="AM98" s="26">
        <v>0</v>
      </c>
      <c r="AN98" s="26">
        <v>0</v>
      </c>
      <c r="AO98" s="26">
        <v>0</v>
      </c>
      <c r="AP98" s="26">
        <v>0</v>
      </c>
      <c r="AQ98" s="26">
        <v>0</v>
      </c>
      <c r="AR98" s="6">
        <f t="shared" si="5"/>
        <v>23769.106829437773</v>
      </c>
    </row>
    <row r="99" spans="1:44" ht="15" customHeight="1" x14ac:dyDescent="0.25">
      <c r="A99" s="25" t="s">
        <v>29</v>
      </c>
      <c r="B99" s="25" t="s">
        <v>4</v>
      </c>
      <c r="C99" s="26">
        <v>0</v>
      </c>
      <c r="D99" s="26">
        <v>0</v>
      </c>
      <c r="E99" s="27">
        <v>0</v>
      </c>
      <c r="F99" s="27">
        <v>0</v>
      </c>
      <c r="G99" s="27">
        <v>0</v>
      </c>
      <c r="H99" s="27">
        <v>0</v>
      </c>
      <c r="I99" s="27">
        <v>0</v>
      </c>
      <c r="J99" s="27">
        <v>0</v>
      </c>
      <c r="K99" s="27">
        <v>0</v>
      </c>
      <c r="L99" s="27">
        <v>0</v>
      </c>
      <c r="M99" s="27">
        <v>0</v>
      </c>
      <c r="N99" s="27">
        <v>0</v>
      </c>
      <c r="O99" s="27">
        <v>0</v>
      </c>
      <c r="P99" s="27">
        <v>0</v>
      </c>
      <c r="Q99" s="27">
        <v>0</v>
      </c>
      <c r="R99" s="27">
        <v>0</v>
      </c>
      <c r="S99" s="27">
        <v>0</v>
      </c>
      <c r="T99" s="27">
        <v>0</v>
      </c>
      <c r="U99" s="26">
        <v>0</v>
      </c>
      <c r="V99" s="26">
        <v>0</v>
      </c>
      <c r="W99" s="26">
        <v>0</v>
      </c>
      <c r="X99" s="26">
        <v>0</v>
      </c>
      <c r="Y99" s="26">
        <v>0</v>
      </c>
      <c r="Z99" s="26">
        <v>0</v>
      </c>
      <c r="AA99" s="27">
        <v>0</v>
      </c>
      <c r="AB99" s="27">
        <v>0</v>
      </c>
      <c r="AC99" s="27">
        <v>0</v>
      </c>
      <c r="AD99" s="27">
        <v>0</v>
      </c>
      <c r="AE99" s="27">
        <v>0</v>
      </c>
      <c r="AF99" s="27">
        <v>0</v>
      </c>
      <c r="AG99" s="27">
        <v>0</v>
      </c>
      <c r="AH99" s="27">
        <v>0</v>
      </c>
      <c r="AI99" s="27">
        <v>519.67063754998492</v>
      </c>
      <c r="AJ99" s="27">
        <v>2814.3867745738871</v>
      </c>
      <c r="AK99" s="27">
        <v>8896.1122554720168</v>
      </c>
      <c r="AL99" s="27">
        <v>14627.67868718269</v>
      </c>
      <c r="AM99" s="26">
        <v>21917.198702040783</v>
      </c>
      <c r="AN99" s="26">
        <v>25704.08895203895</v>
      </c>
      <c r="AO99" s="26">
        <v>26747.205786652048</v>
      </c>
      <c r="AP99" s="26">
        <v>28948.18428808407</v>
      </c>
      <c r="AQ99" s="26">
        <v>27595.280135009121</v>
      </c>
      <c r="AR99" s="6">
        <f t="shared" si="5"/>
        <v>157769.80621860357</v>
      </c>
    </row>
    <row r="100" spans="1:44" ht="15" customHeight="1" x14ac:dyDescent="0.25">
      <c r="A100" s="25" t="s">
        <v>29</v>
      </c>
      <c r="B100" s="25" t="s">
        <v>5</v>
      </c>
      <c r="C100" s="26">
        <v>22.261533433778737</v>
      </c>
      <c r="D100" s="26">
        <v>29.483373204355441</v>
      </c>
      <c r="E100" s="27">
        <v>38.25139964454695</v>
      </c>
      <c r="F100" s="27">
        <v>44.542975282604857</v>
      </c>
      <c r="G100" s="27">
        <v>48.50270758850592</v>
      </c>
      <c r="H100" s="27">
        <v>47.135812564619343</v>
      </c>
      <c r="I100" s="27">
        <v>34.174962487186285</v>
      </c>
      <c r="J100" s="27">
        <v>40.349803529225085</v>
      </c>
      <c r="K100" s="27">
        <v>42.808507651104037</v>
      </c>
      <c r="L100" s="27">
        <v>34.121639938673873</v>
      </c>
      <c r="M100" s="27">
        <v>14.255830663737855</v>
      </c>
      <c r="N100" s="27">
        <v>15.78576181539939</v>
      </c>
      <c r="O100" s="27">
        <v>7.4982607970746749</v>
      </c>
      <c r="P100" s="27">
        <v>3.8023152190135798</v>
      </c>
      <c r="Q100" s="27">
        <v>5.6641893825611032</v>
      </c>
      <c r="R100" s="27">
        <v>11.538167506021773</v>
      </c>
      <c r="S100" s="27">
        <v>9.7615059830895987</v>
      </c>
      <c r="T100" s="27">
        <v>16.94838958741256</v>
      </c>
      <c r="U100" s="26">
        <v>83.345503994900952</v>
      </c>
      <c r="V100" s="26">
        <v>237.14160274907465</v>
      </c>
      <c r="W100" s="26">
        <v>195.09227573469636</v>
      </c>
      <c r="X100" s="26">
        <v>162.99473724397265</v>
      </c>
      <c r="Y100" s="26">
        <v>247.86894530974064</v>
      </c>
      <c r="Z100" s="26">
        <v>405.66023194664848</v>
      </c>
      <c r="AA100" s="27">
        <v>709.5724846234009</v>
      </c>
      <c r="AB100" s="27">
        <v>1039.6413398887057</v>
      </c>
      <c r="AC100" s="27">
        <v>1145.5389094153591</v>
      </c>
      <c r="AD100" s="27">
        <v>848.87037627955044</v>
      </c>
      <c r="AE100" s="27">
        <v>1149.7714448307152</v>
      </c>
      <c r="AF100" s="27">
        <v>1385.3129426166972</v>
      </c>
      <c r="AG100" s="27">
        <v>1345.3495259650952</v>
      </c>
      <c r="AH100" s="27">
        <v>733.53920672269908</v>
      </c>
      <c r="AI100" s="27">
        <v>1000.4955047193796</v>
      </c>
      <c r="AJ100" s="27">
        <v>939.71724374908683</v>
      </c>
      <c r="AK100" s="27">
        <v>655.27365400100894</v>
      </c>
      <c r="AL100" s="27">
        <v>540.12274665512757</v>
      </c>
      <c r="AM100" s="26">
        <v>567.5617369433719</v>
      </c>
      <c r="AN100" s="26">
        <v>812.25479286434654</v>
      </c>
      <c r="AO100" s="26">
        <v>1029.5792410495046</v>
      </c>
      <c r="AP100" s="26">
        <v>1587.5985120569667</v>
      </c>
      <c r="AQ100" s="26">
        <v>2410.3947278857481</v>
      </c>
      <c r="AR100" s="6">
        <f t="shared" si="5"/>
        <v>19699.584823524707</v>
      </c>
    </row>
    <row r="101" spans="1:44" ht="15" customHeight="1" x14ac:dyDescent="0.25">
      <c r="A101" s="25" t="s">
        <v>29</v>
      </c>
      <c r="B101" s="25" t="s">
        <v>6</v>
      </c>
      <c r="C101" s="26">
        <v>0</v>
      </c>
      <c r="D101" s="26">
        <v>0</v>
      </c>
      <c r="E101" s="27">
        <v>0</v>
      </c>
      <c r="F101" s="27">
        <v>0</v>
      </c>
      <c r="G101" s="27">
        <v>0</v>
      </c>
      <c r="H101" s="27">
        <v>0</v>
      </c>
      <c r="I101" s="27">
        <v>0</v>
      </c>
      <c r="J101" s="27">
        <v>0</v>
      </c>
      <c r="K101" s="27">
        <v>0.58575100461985308</v>
      </c>
      <c r="L101" s="27">
        <v>11.210037683141874</v>
      </c>
      <c r="M101" s="27">
        <v>6.4475442312163471</v>
      </c>
      <c r="N101" s="27">
        <v>26.778985379312925</v>
      </c>
      <c r="O101" s="27">
        <v>57.359484826471693</v>
      </c>
      <c r="P101" s="27">
        <v>100.42189543012243</v>
      </c>
      <c r="Q101" s="27">
        <v>129.04819271997516</v>
      </c>
      <c r="R101" s="27">
        <v>152.20681335545126</v>
      </c>
      <c r="S101" s="27">
        <v>145.46287733443646</v>
      </c>
      <c r="T101" s="27">
        <v>194.85541061312964</v>
      </c>
      <c r="U101" s="26">
        <v>211.48835223420406</v>
      </c>
      <c r="V101" s="26">
        <v>61.316621755287933</v>
      </c>
      <c r="W101" s="26">
        <v>106.10460381209577</v>
      </c>
      <c r="X101" s="26">
        <v>195.51470963741249</v>
      </c>
      <c r="Y101" s="26">
        <v>248.26150226947502</v>
      </c>
      <c r="Z101" s="26">
        <v>166.55372867292141</v>
      </c>
      <c r="AA101" s="27">
        <v>81.599021780992729</v>
      </c>
      <c r="AB101" s="27">
        <v>25.586342908085427</v>
      </c>
      <c r="AC101" s="27">
        <v>2.4710373090055091</v>
      </c>
      <c r="AD101" s="27">
        <v>6.693561078339628</v>
      </c>
      <c r="AE101" s="27">
        <v>57.546158842012758</v>
      </c>
      <c r="AF101" s="27">
        <v>39.364810871951505</v>
      </c>
      <c r="AG101" s="27">
        <v>170.5445844760564</v>
      </c>
      <c r="AH101" s="27">
        <v>305.68473738379635</v>
      </c>
      <c r="AI101" s="27">
        <v>120.41029505966141</v>
      </c>
      <c r="AJ101" s="27">
        <v>40.953637197292274</v>
      </c>
      <c r="AK101" s="27">
        <v>107.59436611839567</v>
      </c>
      <c r="AL101" s="27">
        <v>52.690229384736256</v>
      </c>
      <c r="AM101" s="26">
        <v>0</v>
      </c>
      <c r="AN101" s="26">
        <v>0</v>
      </c>
      <c r="AO101" s="26">
        <v>0</v>
      </c>
      <c r="AP101" s="26">
        <v>0</v>
      </c>
      <c r="AQ101" s="26">
        <v>0</v>
      </c>
      <c r="AR101" s="6">
        <f t="shared" si="5"/>
        <v>2824.7552933696002</v>
      </c>
    </row>
    <row r="102" spans="1:44" ht="15" customHeight="1" x14ac:dyDescent="0.25">
      <c r="A102" s="25" t="s">
        <v>29</v>
      </c>
      <c r="B102" s="25" t="s">
        <v>7</v>
      </c>
      <c r="C102" s="26">
        <v>0</v>
      </c>
      <c r="D102" s="26">
        <v>0</v>
      </c>
      <c r="E102" s="27">
        <v>0</v>
      </c>
      <c r="F102" s="27">
        <v>0</v>
      </c>
      <c r="G102" s="27">
        <v>0</v>
      </c>
      <c r="H102" s="27">
        <v>0</v>
      </c>
      <c r="I102" s="27">
        <v>0</v>
      </c>
      <c r="J102" s="27">
        <v>0</v>
      </c>
      <c r="K102" s="27">
        <v>0</v>
      </c>
      <c r="L102" s="27">
        <v>0</v>
      </c>
      <c r="M102" s="27">
        <v>0</v>
      </c>
      <c r="N102" s="27">
        <v>0</v>
      </c>
      <c r="O102" s="27">
        <v>0</v>
      </c>
      <c r="P102" s="27">
        <v>0</v>
      </c>
      <c r="Q102" s="27">
        <v>0</v>
      </c>
      <c r="R102" s="27">
        <v>0</v>
      </c>
      <c r="S102" s="27">
        <v>0</v>
      </c>
      <c r="T102" s="27">
        <v>0</v>
      </c>
      <c r="U102" s="26">
        <v>0</v>
      </c>
      <c r="V102" s="26">
        <v>0</v>
      </c>
      <c r="W102" s="26">
        <v>0</v>
      </c>
      <c r="X102" s="26">
        <v>0</v>
      </c>
      <c r="Y102" s="26">
        <v>0</v>
      </c>
      <c r="Z102" s="26">
        <v>0</v>
      </c>
      <c r="AA102" s="27">
        <v>0</v>
      </c>
      <c r="AB102" s="27">
        <v>0</v>
      </c>
      <c r="AC102" s="27">
        <v>0</v>
      </c>
      <c r="AD102" s="27">
        <v>0</v>
      </c>
      <c r="AE102" s="27">
        <v>0</v>
      </c>
      <c r="AF102" s="27">
        <v>0</v>
      </c>
      <c r="AG102" s="27">
        <v>0</v>
      </c>
      <c r="AH102" s="27">
        <v>0</v>
      </c>
      <c r="AI102" s="27">
        <v>119.36490720180507</v>
      </c>
      <c r="AJ102" s="27">
        <v>545.3855820834126</v>
      </c>
      <c r="AK102" s="27">
        <v>1303.2515253174172</v>
      </c>
      <c r="AL102" s="27">
        <v>1927.7929521482579</v>
      </c>
      <c r="AM102" s="26">
        <v>3305.0987529159847</v>
      </c>
      <c r="AN102" s="26">
        <v>4015.3785857338257</v>
      </c>
      <c r="AO102" s="26">
        <v>4086.6630294073689</v>
      </c>
      <c r="AP102" s="26">
        <v>4975.7966867866517</v>
      </c>
      <c r="AQ102" s="26">
        <v>5837.5336933502867</v>
      </c>
      <c r="AR102" s="6">
        <f t="shared" si="5"/>
        <v>26116.265714945013</v>
      </c>
    </row>
    <row r="103" spans="1:44" ht="15" customHeight="1" x14ac:dyDescent="0.25">
      <c r="A103" s="25" t="s">
        <v>29</v>
      </c>
      <c r="B103" s="25" t="s">
        <v>8</v>
      </c>
      <c r="C103" s="26">
        <v>0.13657736779547092</v>
      </c>
      <c r="D103" s="26">
        <v>0.2023186418923244</v>
      </c>
      <c r="E103" s="27">
        <v>0.23299384278295251</v>
      </c>
      <c r="F103" s="27">
        <v>0.26566188068468544</v>
      </c>
      <c r="G103" s="27">
        <v>0.29661314375886205</v>
      </c>
      <c r="H103" s="27">
        <v>0.89148088328535269</v>
      </c>
      <c r="I103" s="27">
        <v>1.200731520463044</v>
      </c>
      <c r="J103" s="27">
        <v>2.4793796257210947</v>
      </c>
      <c r="K103" s="27">
        <v>17.044791522773547</v>
      </c>
      <c r="L103" s="27">
        <v>27.93622550537799</v>
      </c>
      <c r="M103" s="27">
        <v>56.955796106944263</v>
      </c>
      <c r="N103" s="27">
        <v>79.408114743215123</v>
      </c>
      <c r="O103" s="27">
        <v>49.495448828165976</v>
      </c>
      <c r="P103" s="27">
        <v>63.674592108026538</v>
      </c>
      <c r="Q103" s="27">
        <v>69.854359621676622</v>
      </c>
      <c r="R103" s="27">
        <v>74.964536520741063</v>
      </c>
      <c r="S103" s="27">
        <v>68.199215755077731</v>
      </c>
      <c r="T103" s="27">
        <v>140.79391854368845</v>
      </c>
      <c r="U103" s="26">
        <v>190.68053691699419</v>
      </c>
      <c r="V103" s="26">
        <v>189.17977374134665</v>
      </c>
      <c r="W103" s="26">
        <v>181.98684485329386</v>
      </c>
      <c r="X103" s="26">
        <v>195.43749108685265</v>
      </c>
      <c r="Y103" s="26">
        <v>363.1069335773164</v>
      </c>
      <c r="Z103" s="26">
        <v>434.08682224071396</v>
      </c>
      <c r="AA103" s="27">
        <v>220.93735826330041</v>
      </c>
      <c r="AB103" s="27">
        <v>259.5746078576496</v>
      </c>
      <c r="AC103" s="27">
        <v>347.61529984513498</v>
      </c>
      <c r="AD103" s="27">
        <v>342.01992495792354</v>
      </c>
      <c r="AE103" s="27">
        <v>531.74908110277067</v>
      </c>
      <c r="AF103" s="27">
        <v>818.67786925961082</v>
      </c>
      <c r="AG103" s="27">
        <v>772.41003494667677</v>
      </c>
      <c r="AH103" s="27">
        <v>389.99161350738569</v>
      </c>
      <c r="AI103" s="27">
        <v>416.43119964652789</v>
      </c>
      <c r="AJ103" s="27">
        <v>424.90730139688304</v>
      </c>
      <c r="AK103" s="27">
        <v>526.78054878895955</v>
      </c>
      <c r="AL103" s="27">
        <v>712.88438796503203</v>
      </c>
      <c r="AM103" s="26">
        <v>775.81618196119894</v>
      </c>
      <c r="AN103" s="26">
        <v>1034.6780822530773</v>
      </c>
      <c r="AO103" s="26">
        <v>1109.8463136659848</v>
      </c>
      <c r="AP103" s="26">
        <v>1749.7565883109744</v>
      </c>
      <c r="AQ103" s="26">
        <v>2272.7321702314034</v>
      </c>
      <c r="AR103" s="6">
        <f t="shared" si="5"/>
        <v>14915.319722539083</v>
      </c>
    </row>
    <row r="104" spans="1:44" ht="15" customHeight="1" x14ac:dyDescent="0.25">
      <c r="A104" s="25" t="s">
        <v>29</v>
      </c>
      <c r="B104" s="25" t="s">
        <v>9</v>
      </c>
      <c r="C104" s="26">
        <v>6.3470037466696754</v>
      </c>
      <c r="D104" s="26">
        <v>11.340900790659767</v>
      </c>
      <c r="E104" s="27">
        <v>14.839878161596374</v>
      </c>
      <c r="F104" s="27">
        <v>15.938570527670453</v>
      </c>
      <c r="G104" s="27">
        <v>19.923607130305921</v>
      </c>
      <c r="H104" s="27">
        <v>28.569876695108796</v>
      </c>
      <c r="I104" s="27">
        <v>47.190716709356202</v>
      </c>
      <c r="J104" s="27">
        <v>42.028870437712357</v>
      </c>
      <c r="K104" s="27">
        <v>35.71363631763834</v>
      </c>
      <c r="L104" s="27">
        <v>54.269631049047106</v>
      </c>
      <c r="M104" s="27">
        <v>35.722693178888775</v>
      </c>
      <c r="N104" s="27">
        <v>26.531885850803366</v>
      </c>
      <c r="O104" s="27">
        <v>25.645000277503328</v>
      </c>
      <c r="P104" s="27">
        <v>38.81857492979298</v>
      </c>
      <c r="Q104" s="27">
        <v>46.964741166277605</v>
      </c>
      <c r="R104" s="27">
        <v>63.029640716231484</v>
      </c>
      <c r="S104" s="27">
        <v>42.043262802070906</v>
      </c>
      <c r="T104" s="27">
        <v>43.936987789250033</v>
      </c>
      <c r="U104" s="26">
        <v>42.420649925597196</v>
      </c>
      <c r="V104" s="26">
        <v>43.704134343844494</v>
      </c>
      <c r="W104" s="26">
        <v>46.74892607521992</v>
      </c>
      <c r="X104" s="26">
        <v>23.726199078074035</v>
      </c>
      <c r="Y104" s="26">
        <v>34.242102888372479</v>
      </c>
      <c r="Z104" s="26">
        <v>54.249056464353906</v>
      </c>
      <c r="AA104" s="27">
        <v>50.872456158206433</v>
      </c>
      <c r="AB104" s="27">
        <v>32.040731173296983</v>
      </c>
      <c r="AC104" s="27">
        <v>43.767383432593888</v>
      </c>
      <c r="AD104" s="27">
        <v>49.351097905054068</v>
      </c>
      <c r="AE104" s="27">
        <v>51.300283693771235</v>
      </c>
      <c r="AF104" s="27">
        <v>80.745534979757551</v>
      </c>
      <c r="AG104" s="27">
        <v>87.701064808982181</v>
      </c>
      <c r="AH104" s="27">
        <v>61.225881633971561</v>
      </c>
      <c r="AI104" s="27">
        <v>50.34748146465634</v>
      </c>
      <c r="AJ104" s="27">
        <v>59.328629469300736</v>
      </c>
      <c r="AK104" s="27">
        <v>79.139146240378849</v>
      </c>
      <c r="AL104" s="27">
        <v>87.696321213128073</v>
      </c>
      <c r="AM104" s="26">
        <v>95.924568715807865</v>
      </c>
      <c r="AN104" s="26">
        <v>112.41879112925078</v>
      </c>
      <c r="AO104" s="26">
        <v>81.063695566695742</v>
      </c>
      <c r="AP104" s="26">
        <v>95.176832133563153</v>
      </c>
      <c r="AQ104" s="26">
        <v>99.753193625114221</v>
      </c>
      <c r="AR104" s="6">
        <f t="shared" si="5"/>
        <v>2061.7996403955758</v>
      </c>
    </row>
    <row r="105" spans="1:44" ht="15" customHeight="1" x14ac:dyDescent="0.25">
      <c r="A105" s="25" t="s">
        <v>29</v>
      </c>
      <c r="B105" s="25" t="s">
        <v>10</v>
      </c>
      <c r="C105" s="26">
        <v>14.809675408895989</v>
      </c>
      <c r="D105" s="26">
        <v>26.462101844872819</v>
      </c>
      <c r="E105" s="27">
        <v>34.626382377058157</v>
      </c>
      <c r="F105" s="27">
        <v>37.189997897897683</v>
      </c>
      <c r="G105" s="27">
        <v>46.488416637380389</v>
      </c>
      <c r="H105" s="27">
        <v>66.663045621920247</v>
      </c>
      <c r="I105" s="27">
        <v>110.11167232183077</v>
      </c>
      <c r="J105" s="27">
        <v>98.067364354662701</v>
      </c>
      <c r="K105" s="27">
        <v>83.331818074489433</v>
      </c>
      <c r="L105" s="27">
        <v>126.62913911444333</v>
      </c>
      <c r="M105" s="27">
        <v>83.352950750740575</v>
      </c>
      <c r="N105" s="27">
        <v>61.907733651874267</v>
      </c>
      <c r="O105" s="27">
        <v>59.838333980840915</v>
      </c>
      <c r="P105" s="27">
        <v>90.576674836183713</v>
      </c>
      <c r="Q105" s="27">
        <v>109.58439605464741</v>
      </c>
      <c r="R105" s="27">
        <v>147.0691616712067</v>
      </c>
      <c r="S105" s="27">
        <v>98.100946538165545</v>
      </c>
      <c r="T105" s="27">
        <v>102.51963817491691</v>
      </c>
      <c r="U105" s="26">
        <v>98.981516493060369</v>
      </c>
      <c r="V105" s="26">
        <v>101.97631346897083</v>
      </c>
      <c r="W105" s="26">
        <v>109.0808275088466</v>
      </c>
      <c r="X105" s="26">
        <v>55.361131182172713</v>
      </c>
      <c r="Y105" s="26">
        <v>79.898240072869328</v>
      </c>
      <c r="Z105" s="26">
        <v>126.58113175015903</v>
      </c>
      <c r="AA105" s="27">
        <v>118.70239770248189</v>
      </c>
      <c r="AB105" s="27">
        <v>74.761706071026396</v>
      </c>
      <c r="AC105" s="27">
        <v>102.12389467605297</v>
      </c>
      <c r="AD105" s="27">
        <v>115.1525617784596</v>
      </c>
      <c r="AE105" s="27">
        <v>119.70066195213242</v>
      </c>
      <c r="AF105" s="27">
        <v>188.40624828610092</v>
      </c>
      <c r="AG105" s="27">
        <v>204.63581788762548</v>
      </c>
      <c r="AH105" s="27">
        <v>162.84709782354352</v>
      </c>
      <c r="AI105" s="27">
        <v>152.87637818689424</v>
      </c>
      <c r="AJ105" s="27">
        <v>157.67462209625327</v>
      </c>
      <c r="AK105" s="27">
        <v>201.90550108667236</v>
      </c>
      <c r="AL105" s="27">
        <v>217.45762575093607</v>
      </c>
      <c r="AM105" s="26">
        <v>254.75586413655446</v>
      </c>
      <c r="AN105" s="26">
        <v>317.75426041822055</v>
      </c>
      <c r="AO105" s="26">
        <v>313.00537421433779</v>
      </c>
      <c r="AP105" s="26">
        <v>447.01862895234223</v>
      </c>
      <c r="AQ105" s="26">
        <v>489.76955876104495</v>
      </c>
      <c r="AR105" s="6">
        <f t="shared" si="5"/>
        <v>5607.7568095687866</v>
      </c>
    </row>
    <row r="106" spans="1:44" ht="15" customHeight="1" x14ac:dyDescent="0.25">
      <c r="A106" s="25" t="s">
        <v>29</v>
      </c>
      <c r="B106" s="25" t="s">
        <v>11</v>
      </c>
      <c r="C106" s="26">
        <v>6.3602877996825811</v>
      </c>
      <c r="D106" s="26">
        <v>8.0395908895804578</v>
      </c>
      <c r="E106" s="27">
        <v>8.4612227298905847</v>
      </c>
      <c r="F106" s="27">
        <v>12.393001969592881</v>
      </c>
      <c r="G106" s="27">
        <v>22.630698229103828</v>
      </c>
      <c r="H106" s="27">
        <v>30.613185898974038</v>
      </c>
      <c r="I106" s="27">
        <v>40.128597474059951</v>
      </c>
      <c r="J106" s="27">
        <v>40.138589266595829</v>
      </c>
      <c r="K106" s="27">
        <v>93.241850233037937</v>
      </c>
      <c r="L106" s="27">
        <v>54.209597916213653</v>
      </c>
      <c r="M106" s="27">
        <v>56.468715247097364</v>
      </c>
      <c r="N106" s="27">
        <v>38.016918448975247</v>
      </c>
      <c r="O106" s="27">
        <v>36.557477374384931</v>
      </c>
      <c r="P106" s="27">
        <v>53.2346664545843</v>
      </c>
      <c r="Q106" s="27">
        <v>72.286120843154265</v>
      </c>
      <c r="R106" s="27">
        <v>116.5047534328601</v>
      </c>
      <c r="S106" s="27">
        <v>99.025215986969542</v>
      </c>
      <c r="T106" s="27">
        <v>104.56213500620522</v>
      </c>
      <c r="U106" s="26">
        <v>96.087529531773598</v>
      </c>
      <c r="V106" s="26">
        <v>89.756466187652876</v>
      </c>
      <c r="W106" s="26">
        <v>89.462371342212606</v>
      </c>
      <c r="X106" s="26">
        <v>55.560063464665618</v>
      </c>
      <c r="Y106" s="26">
        <v>83.422944027838369</v>
      </c>
      <c r="Z106" s="26">
        <v>130.65222850087065</v>
      </c>
      <c r="AA106" s="27">
        <v>134.66632663254251</v>
      </c>
      <c r="AB106" s="27">
        <v>88.633713674553945</v>
      </c>
      <c r="AC106" s="27">
        <v>126.70143923253954</v>
      </c>
      <c r="AD106" s="27">
        <v>149.91000647811683</v>
      </c>
      <c r="AE106" s="27">
        <v>123.59091413032759</v>
      </c>
      <c r="AF106" s="27">
        <v>177.44911662542847</v>
      </c>
      <c r="AG106" s="27">
        <v>104.28475862708034</v>
      </c>
      <c r="AH106" s="27">
        <v>83.045565354292762</v>
      </c>
      <c r="AI106" s="27">
        <v>72.723187695161599</v>
      </c>
      <c r="AJ106" s="27">
        <v>67.667680595710465</v>
      </c>
      <c r="AK106" s="27">
        <v>85.912041562416135</v>
      </c>
      <c r="AL106" s="27">
        <v>107.30564614891803</v>
      </c>
      <c r="AM106" s="26">
        <v>126.96563263844584</v>
      </c>
      <c r="AN106" s="26">
        <v>148.8068799626474</v>
      </c>
      <c r="AO106" s="26">
        <v>139.59216917720056</v>
      </c>
      <c r="AP106" s="26">
        <v>184.53368561272094</v>
      </c>
      <c r="AQ106" s="26">
        <v>183.4009271291194</v>
      </c>
      <c r="AR106" s="6">
        <f t="shared" si="5"/>
        <v>3543.0039195331983</v>
      </c>
    </row>
    <row r="107" spans="1:44" ht="15" customHeight="1" x14ac:dyDescent="0.25">
      <c r="A107" s="25" t="s">
        <v>29</v>
      </c>
      <c r="B107" s="25" t="s">
        <v>12</v>
      </c>
      <c r="C107" s="26">
        <v>2.1320175192647248</v>
      </c>
      <c r="D107" s="26">
        <v>2.8400912658349493</v>
      </c>
      <c r="E107" s="27">
        <v>3.969211862492164</v>
      </c>
      <c r="F107" s="27">
        <v>6.407957046664869</v>
      </c>
      <c r="G107" s="27">
        <v>8.2477986666201826</v>
      </c>
      <c r="H107" s="27">
        <v>10.82297739186504</v>
      </c>
      <c r="I107" s="27">
        <v>12.599860648283691</v>
      </c>
      <c r="J107" s="27">
        <v>8.5013577366957627</v>
      </c>
      <c r="K107" s="27">
        <v>9.8379232925658275</v>
      </c>
      <c r="L107" s="27">
        <v>13.025905693772158</v>
      </c>
      <c r="M107" s="27">
        <v>9.8179370929300696</v>
      </c>
      <c r="N107" s="27">
        <v>8.2302470674730657</v>
      </c>
      <c r="O107" s="27">
        <v>9.7856095057153443</v>
      </c>
      <c r="P107" s="27">
        <v>14.956053718812282</v>
      </c>
      <c r="Q107" s="27">
        <v>18.311068121480879</v>
      </c>
      <c r="R107" s="27">
        <v>27.040810182672182</v>
      </c>
      <c r="S107" s="27">
        <v>23.109293689521134</v>
      </c>
      <c r="T107" s="27">
        <v>28.278781396624208</v>
      </c>
      <c r="U107" s="26">
        <v>29.656111318667829</v>
      </c>
      <c r="V107" s="26">
        <v>35.405137416329126</v>
      </c>
      <c r="W107" s="26">
        <v>36.047531192214912</v>
      </c>
      <c r="X107" s="26">
        <v>32.902146407535987</v>
      </c>
      <c r="Y107" s="26">
        <v>56.756644443428115</v>
      </c>
      <c r="Z107" s="26">
        <v>87.876702427774504</v>
      </c>
      <c r="AA107" s="27">
        <v>72.431054179834831</v>
      </c>
      <c r="AB107" s="27">
        <v>48.311960474845172</v>
      </c>
      <c r="AC107" s="27">
        <v>68.294860737223374</v>
      </c>
      <c r="AD107" s="27">
        <v>69.740386346039628</v>
      </c>
      <c r="AE107" s="27">
        <v>54.246116357091715</v>
      </c>
      <c r="AF107" s="27">
        <v>99.189882647436789</v>
      </c>
      <c r="AG107" s="27">
        <v>139.85207696677989</v>
      </c>
      <c r="AH107" s="27">
        <v>128.05128256305423</v>
      </c>
      <c r="AI107" s="27">
        <v>144.6750948232044</v>
      </c>
      <c r="AJ107" s="27">
        <v>175.11224355964666</v>
      </c>
      <c r="AK107" s="27">
        <v>236.15641917168904</v>
      </c>
      <c r="AL107" s="27">
        <v>229.68673430240207</v>
      </c>
      <c r="AM107" s="26">
        <v>323.92050547509598</v>
      </c>
      <c r="AN107" s="26">
        <v>467.16197569700182</v>
      </c>
      <c r="AO107" s="26">
        <v>421.96808716244664</v>
      </c>
      <c r="AP107" s="26">
        <v>650.74392202947809</v>
      </c>
      <c r="AQ107" s="26">
        <v>729.08663024813598</v>
      </c>
      <c r="AR107" s="6">
        <f t="shared" si="5"/>
        <v>4555.1884078466455</v>
      </c>
    </row>
    <row r="108" spans="1:44" ht="15" customHeight="1" x14ac:dyDescent="0.25">
      <c r="A108" s="25" t="s">
        <v>29</v>
      </c>
      <c r="B108" s="25" t="s">
        <v>13</v>
      </c>
      <c r="C108" s="26">
        <v>2.1320175192647248</v>
      </c>
      <c r="D108" s="26">
        <v>2.8400912658349493</v>
      </c>
      <c r="E108" s="27">
        <v>3.969211862492164</v>
      </c>
      <c r="F108" s="27">
        <v>6.407957046664869</v>
      </c>
      <c r="G108" s="27">
        <v>8.2477986666201826</v>
      </c>
      <c r="H108" s="27">
        <v>10.82297739186504</v>
      </c>
      <c r="I108" s="27">
        <v>12.599860648283691</v>
      </c>
      <c r="J108" s="27">
        <v>8.5013577366957627</v>
      </c>
      <c r="K108" s="27">
        <v>9.8379232925658275</v>
      </c>
      <c r="L108" s="27">
        <v>13.025905693772158</v>
      </c>
      <c r="M108" s="27">
        <v>9.8179370929300696</v>
      </c>
      <c r="N108" s="27">
        <v>8.2302470674730657</v>
      </c>
      <c r="O108" s="27">
        <v>9.7856095057153443</v>
      </c>
      <c r="P108" s="27">
        <v>14.956053718812282</v>
      </c>
      <c r="Q108" s="27">
        <v>18.311068121480879</v>
      </c>
      <c r="R108" s="27">
        <v>27.040810182672182</v>
      </c>
      <c r="S108" s="27">
        <v>23.109293689521134</v>
      </c>
      <c r="T108" s="27">
        <v>28.278781396624208</v>
      </c>
      <c r="U108" s="26">
        <v>29.656111318667829</v>
      </c>
      <c r="V108" s="26">
        <v>35.405137416329126</v>
      </c>
      <c r="W108" s="26">
        <v>36.047531192214912</v>
      </c>
      <c r="X108" s="26">
        <v>32.902146407535987</v>
      </c>
      <c r="Y108" s="26">
        <v>56.756644443428115</v>
      </c>
      <c r="Z108" s="26">
        <v>87.876702427774504</v>
      </c>
      <c r="AA108" s="27">
        <v>72.431054179834831</v>
      </c>
      <c r="AB108" s="27">
        <v>48.311960474845172</v>
      </c>
      <c r="AC108" s="27">
        <v>68.294860737223374</v>
      </c>
      <c r="AD108" s="27">
        <v>69.740386346039628</v>
      </c>
      <c r="AE108" s="27">
        <v>54.246116357091715</v>
      </c>
      <c r="AF108" s="27">
        <v>99.189882647436789</v>
      </c>
      <c r="AG108" s="27">
        <v>139.85207696677989</v>
      </c>
      <c r="AH108" s="27">
        <v>117.12048441810663</v>
      </c>
      <c r="AI108" s="27">
        <v>147.47741421706743</v>
      </c>
      <c r="AJ108" s="27">
        <v>190.15385596700139</v>
      </c>
      <c r="AK108" s="27">
        <v>213.84450875644944</v>
      </c>
      <c r="AL108" s="27">
        <v>215.78132660266752</v>
      </c>
      <c r="AM108" s="26">
        <v>311.05450408940169</v>
      </c>
      <c r="AN108" s="26">
        <v>485.34976141249024</v>
      </c>
      <c r="AO108" s="26">
        <v>377.7107072624849</v>
      </c>
      <c r="AP108" s="26">
        <v>675.71644788887193</v>
      </c>
      <c r="AQ108" s="26">
        <v>673.51021043959292</v>
      </c>
      <c r="AR108" s="6">
        <f t="shared" si="5"/>
        <v>4456.3447338686246</v>
      </c>
    </row>
    <row r="109" spans="1:44" ht="15" customHeight="1" x14ac:dyDescent="0.25">
      <c r="A109" s="25" t="s">
        <v>29</v>
      </c>
      <c r="B109" s="25" t="s">
        <v>14</v>
      </c>
      <c r="C109" s="26">
        <v>1.771018941491934</v>
      </c>
      <c r="D109" s="26">
        <v>3.6740135264694773</v>
      </c>
      <c r="E109" s="27">
        <v>4.4489802698912095</v>
      </c>
      <c r="F109" s="27">
        <v>6.3990004143170287</v>
      </c>
      <c r="G109" s="27">
        <v>9.4689952826066772</v>
      </c>
      <c r="H109" s="27">
        <v>11.067372941257631</v>
      </c>
      <c r="I109" s="27">
        <v>17.523499171576496</v>
      </c>
      <c r="J109" s="27">
        <v>24.395125508845751</v>
      </c>
      <c r="K109" s="27">
        <v>20.993910926810454</v>
      </c>
      <c r="L109" s="27">
        <v>22.720093229934882</v>
      </c>
      <c r="M109" s="27">
        <v>16.620798254528392</v>
      </c>
      <c r="N109" s="27">
        <v>14.929067117834226</v>
      </c>
      <c r="O109" s="27">
        <v>10.668194260582137</v>
      </c>
      <c r="P109" s="27">
        <v>17.061804737908993</v>
      </c>
      <c r="Q109" s="27">
        <v>25.191159084518127</v>
      </c>
      <c r="R109" s="27">
        <v>34.003825476861387</v>
      </c>
      <c r="S109" s="27">
        <v>29.502828885707274</v>
      </c>
      <c r="T109" s="27">
        <v>50.825677535657121</v>
      </c>
      <c r="U109" s="26">
        <v>23.709196511628491</v>
      </c>
      <c r="V109" s="26">
        <v>38.36267092327455</v>
      </c>
      <c r="W109" s="26">
        <v>111.68924128802408</v>
      </c>
      <c r="X109" s="26">
        <v>160.62047629159613</v>
      </c>
      <c r="Y109" s="26">
        <v>74.795126798395586</v>
      </c>
      <c r="Z109" s="26">
        <v>58.931275375870612</v>
      </c>
      <c r="AA109" s="27">
        <v>66.422958231960948</v>
      </c>
      <c r="AB109" s="27">
        <v>82.559004781068438</v>
      </c>
      <c r="AC109" s="27">
        <v>40.622281998968241</v>
      </c>
      <c r="AD109" s="27">
        <v>48.428871025981685</v>
      </c>
      <c r="AE109" s="27">
        <v>30.945202405709647</v>
      </c>
      <c r="AF109" s="27">
        <v>37.194175307459986</v>
      </c>
      <c r="AG109" s="27">
        <v>51.065640400988684</v>
      </c>
      <c r="AH109" s="27">
        <v>96.188075786437551</v>
      </c>
      <c r="AI109" s="27">
        <v>77.25422789327466</v>
      </c>
      <c r="AJ109" s="27">
        <v>62.34608915704456</v>
      </c>
      <c r="AK109" s="27">
        <v>47.856715296683028</v>
      </c>
      <c r="AL109" s="27">
        <v>43.568963835166869</v>
      </c>
      <c r="AM109" s="26">
        <v>81.867806334812926</v>
      </c>
      <c r="AN109" s="26">
        <v>91.891975255874726</v>
      </c>
      <c r="AO109" s="26">
        <v>70.982328950779603</v>
      </c>
      <c r="AP109" s="26">
        <v>71.906164928963435</v>
      </c>
      <c r="AQ109" s="26">
        <v>132.89880975204593</v>
      </c>
      <c r="AR109" s="6">
        <f t="shared" si="5"/>
        <v>1923.3726440988096</v>
      </c>
    </row>
    <row r="110" spans="1:44" ht="15" customHeight="1" x14ac:dyDescent="0.25">
      <c r="A110" s="25" t="s">
        <v>29</v>
      </c>
      <c r="B110" s="25" t="s">
        <v>16</v>
      </c>
      <c r="C110" s="26">
        <v>0.11725072739338699</v>
      </c>
      <c r="D110" s="26">
        <v>0.28061509483909469</v>
      </c>
      <c r="E110" s="27">
        <v>9.9939654134583694E-2</v>
      </c>
      <c r="F110" s="27">
        <v>0.77038113395077901</v>
      </c>
      <c r="G110" s="27">
        <v>1.0052700471260505</v>
      </c>
      <c r="H110" s="27">
        <v>0.81023823359453506</v>
      </c>
      <c r="I110" s="27">
        <v>1.6118400509638009</v>
      </c>
      <c r="J110" s="27">
        <v>1.9938255165955219</v>
      </c>
      <c r="K110" s="27">
        <v>2.8554936318075557</v>
      </c>
      <c r="L110" s="27">
        <v>2.8405893223947483</v>
      </c>
      <c r="M110" s="27">
        <v>4.8691988393493606</v>
      </c>
      <c r="N110" s="27">
        <v>2.2462328697392606</v>
      </c>
      <c r="O110" s="27">
        <v>1.4493052468410759</v>
      </c>
      <c r="P110" s="27">
        <v>2.9996779773627926</v>
      </c>
      <c r="Q110" s="27">
        <v>2.2626118875378687</v>
      </c>
      <c r="R110" s="27">
        <v>4.7409550370142357</v>
      </c>
      <c r="S110" s="27">
        <v>5.1123222572943439</v>
      </c>
      <c r="T110" s="27">
        <v>5.0314884167383438</v>
      </c>
      <c r="U110" s="26">
        <v>2.8951031952521946</v>
      </c>
      <c r="V110" s="26">
        <v>3.832275139057614</v>
      </c>
      <c r="W110" s="26">
        <v>7.8831537687706357</v>
      </c>
      <c r="X110" s="26">
        <v>7.2166719151364775</v>
      </c>
      <c r="Y110" s="26">
        <v>3.6459214013587342</v>
      </c>
      <c r="Z110" s="26">
        <v>2.072174197560591</v>
      </c>
      <c r="AA110" s="27">
        <v>3.0940003506440794</v>
      </c>
      <c r="AB110" s="27">
        <v>3.3660487393322507</v>
      </c>
      <c r="AC110" s="27">
        <v>4.7469189237491056</v>
      </c>
      <c r="AD110" s="27">
        <v>5.842555397159984</v>
      </c>
      <c r="AE110" s="27">
        <v>5.0080602484863315</v>
      </c>
      <c r="AF110" s="27">
        <v>14.067659656158082</v>
      </c>
      <c r="AG110" s="27">
        <v>17.151818149950344</v>
      </c>
      <c r="AH110" s="27">
        <v>31.938058430987656</v>
      </c>
      <c r="AI110" s="27">
        <v>29.114187644824792</v>
      </c>
      <c r="AJ110" s="27">
        <v>20.751917069867005</v>
      </c>
      <c r="AK110" s="27">
        <v>12.840977397567546</v>
      </c>
      <c r="AL110" s="27">
        <v>13.530852870400683</v>
      </c>
      <c r="AM110" s="26">
        <v>19.775657037449552</v>
      </c>
      <c r="AN110" s="26">
        <v>19.867139856893509</v>
      </c>
      <c r="AO110" s="26">
        <v>15.835748631898008</v>
      </c>
      <c r="AP110" s="26">
        <v>16.468820224627951</v>
      </c>
      <c r="AQ110" s="26">
        <v>29.288755406098304</v>
      </c>
      <c r="AR110" s="6">
        <f>SUM(C110:AQ110)</f>
        <v>331.33171159790874</v>
      </c>
    </row>
    <row r="111" spans="1:44" ht="15" customHeight="1" x14ac:dyDescent="0.25">
      <c r="A111" s="25" t="s">
        <v>29</v>
      </c>
      <c r="B111" s="25" t="s">
        <v>15</v>
      </c>
      <c r="C111" s="26">
        <v>1.0861681019441958</v>
      </c>
      <c r="D111" s="26">
        <v>1.9057667533608715</v>
      </c>
      <c r="E111" s="27">
        <v>2.3560773462228046</v>
      </c>
      <c r="F111" s="27">
        <v>3.7138741342680621</v>
      </c>
      <c r="G111" s="27">
        <v>5.2533466978845302</v>
      </c>
      <c r="H111" s="27">
        <v>6.9584222160386151</v>
      </c>
      <c r="I111" s="27">
        <v>11.932815861167452</v>
      </c>
      <c r="J111" s="27">
        <v>13.818437360725326</v>
      </c>
      <c r="K111" s="27">
        <v>12.234957120591911</v>
      </c>
      <c r="L111" s="27">
        <v>15.951357068003059</v>
      </c>
      <c r="M111" s="27">
        <v>15.680361961545898</v>
      </c>
      <c r="N111" s="27">
        <v>16.508135299397232</v>
      </c>
      <c r="O111" s="27">
        <v>14.968889529403786</v>
      </c>
      <c r="P111" s="27">
        <v>17.279963136262598</v>
      </c>
      <c r="Q111" s="27">
        <v>16.011899471462282</v>
      </c>
      <c r="R111" s="27">
        <v>31.567822563533745</v>
      </c>
      <c r="S111" s="27">
        <v>29.67736852224499</v>
      </c>
      <c r="T111" s="27">
        <v>38.962762166358416</v>
      </c>
      <c r="U111" s="26">
        <v>19.156055899707614</v>
      </c>
      <c r="V111" s="26">
        <v>35.982015155072247</v>
      </c>
      <c r="W111" s="26">
        <v>75.844473724041279</v>
      </c>
      <c r="X111" s="26">
        <v>100.28343894622014</v>
      </c>
      <c r="Y111" s="26">
        <v>37.476103656143202</v>
      </c>
      <c r="Z111" s="26">
        <v>30.117863009134616</v>
      </c>
      <c r="AA111" s="27">
        <v>35.777102646179998</v>
      </c>
      <c r="AB111" s="27">
        <v>27.23714618391335</v>
      </c>
      <c r="AC111" s="27">
        <v>16.06389775191909</v>
      </c>
      <c r="AD111" s="27">
        <v>17.352873000094529</v>
      </c>
      <c r="AE111" s="27">
        <v>14.747584949308274</v>
      </c>
      <c r="AF111" s="27">
        <v>24.905133767064576</v>
      </c>
      <c r="AG111" s="27">
        <v>29.782956957122131</v>
      </c>
      <c r="AH111" s="27">
        <v>44.641979848812888</v>
      </c>
      <c r="AI111" s="27">
        <v>34.801019471752717</v>
      </c>
      <c r="AJ111" s="27">
        <v>35.276968476667562</v>
      </c>
      <c r="AK111" s="27">
        <v>22.362110624068656</v>
      </c>
      <c r="AL111" s="27">
        <v>20.497043255397347</v>
      </c>
      <c r="AM111" s="26">
        <v>35.976577550003853</v>
      </c>
      <c r="AN111" s="26">
        <v>36.228313856688104</v>
      </c>
      <c r="AO111" s="26">
        <v>20.681047231567927</v>
      </c>
      <c r="AP111" s="26">
        <v>23.772623303150002</v>
      </c>
      <c r="AQ111" s="26">
        <v>42.868349784531716</v>
      </c>
      <c r="AR111" s="6">
        <f t="shared" si="5"/>
        <v>1037.7011043589775</v>
      </c>
    </row>
    <row r="112" spans="1:44" ht="15" customHeight="1" x14ac:dyDescent="0.25">
      <c r="A112" s="25" t="s">
        <v>29</v>
      </c>
      <c r="B112" s="25" t="s">
        <v>17</v>
      </c>
      <c r="C112" s="26">
        <v>0</v>
      </c>
      <c r="D112" s="26">
        <v>0</v>
      </c>
      <c r="E112" s="27">
        <v>0</v>
      </c>
      <c r="F112" s="27">
        <v>0</v>
      </c>
      <c r="G112" s="27">
        <v>0</v>
      </c>
      <c r="H112" s="27">
        <v>0</v>
      </c>
      <c r="I112" s="27">
        <v>20.490667036533488</v>
      </c>
      <c r="J112" s="27">
        <v>29.388581274446757</v>
      </c>
      <c r="K112" s="27">
        <v>49.49484183445874</v>
      </c>
      <c r="L112" s="27">
        <v>107.81811800005131</v>
      </c>
      <c r="M112" s="27">
        <v>127.68116713178556</v>
      </c>
      <c r="N112" s="27">
        <v>178.01515518379421</v>
      </c>
      <c r="O112" s="27">
        <v>195.13826687810575</v>
      </c>
      <c r="P112" s="27">
        <v>169.8830561356298</v>
      </c>
      <c r="Q112" s="27">
        <v>211.94046413956409</v>
      </c>
      <c r="R112" s="27">
        <v>220.80338772565688</v>
      </c>
      <c r="S112" s="27">
        <v>242.37649227408593</v>
      </c>
      <c r="T112" s="27">
        <v>264.73040932291997</v>
      </c>
      <c r="U112" s="26">
        <v>248.25716551683581</v>
      </c>
      <c r="V112" s="26">
        <v>214.32845984464589</v>
      </c>
      <c r="W112" s="26">
        <v>205.51343406259613</v>
      </c>
      <c r="X112" s="26">
        <v>119.88152649378702</v>
      </c>
      <c r="Y112" s="26">
        <v>190.38949342214755</v>
      </c>
      <c r="Z112" s="26">
        <v>462.40080063123969</v>
      </c>
      <c r="AA112" s="27">
        <v>715.94996050399141</v>
      </c>
      <c r="AB112" s="27">
        <v>738.40034323568898</v>
      </c>
      <c r="AC112" s="27">
        <v>1188.2936181230184</v>
      </c>
      <c r="AD112" s="27">
        <v>1659.6778132905476</v>
      </c>
      <c r="AE112" s="27">
        <v>1821.4966956032865</v>
      </c>
      <c r="AF112" s="27">
        <v>2555.1431847376643</v>
      </c>
      <c r="AG112" s="27">
        <v>3978.4448131324452</v>
      </c>
      <c r="AH112" s="27">
        <v>5124.4698844756449</v>
      </c>
      <c r="AI112" s="27">
        <v>5432.541562905325</v>
      </c>
      <c r="AJ112" s="27">
        <v>6964.8601741864313</v>
      </c>
      <c r="AK112" s="27">
        <v>7855.4523955541927</v>
      </c>
      <c r="AL112" s="27">
        <v>10926.411069780534</v>
      </c>
      <c r="AM112" s="26">
        <v>13422.519558070358</v>
      </c>
      <c r="AN112" s="26">
        <v>13336.926129862546</v>
      </c>
      <c r="AO112" s="26">
        <v>11787.792967423686</v>
      </c>
      <c r="AP112" s="26">
        <v>8539.2604976538696</v>
      </c>
      <c r="AQ112" s="26">
        <v>8517.1536648695983</v>
      </c>
      <c r="AR112" s="6">
        <f t="shared" si="5"/>
        <v>107823.32582031711</v>
      </c>
    </row>
    <row r="113" spans="1:45" ht="15" customHeight="1" x14ac:dyDescent="0.25">
      <c r="A113" s="25" t="s">
        <v>29</v>
      </c>
      <c r="B113" s="25" t="s">
        <v>18</v>
      </c>
      <c r="C113" s="26">
        <v>0</v>
      </c>
      <c r="D113" s="26">
        <v>0</v>
      </c>
      <c r="E113" s="27">
        <v>0</v>
      </c>
      <c r="F113" s="27">
        <v>0</v>
      </c>
      <c r="G113" s="27">
        <v>0</v>
      </c>
      <c r="H113" s="27">
        <v>0</v>
      </c>
      <c r="I113" s="27">
        <v>0</v>
      </c>
      <c r="J113" s="27">
        <v>0</v>
      </c>
      <c r="K113" s="27">
        <v>0</v>
      </c>
      <c r="L113" s="27">
        <v>0</v>
      </c>
      <c r="M113" s="27">
        <v>0</v>
      </c>
      <c r="N113" s="27">
        <v>0</v>
      </c>
      <c r="O113" s="27">
        <v>0</v>
      </c>
      <c r="P113" s="27">
        <v>0</v>
      </c>
      <c r="Q113" s="27">
        <v>0</v>
      </c>
      <c r="R113" s="27">
        <v>0</v>
      </c>
      <c r="S113" s="27">
        <v>0</v>
      </c>
      <c r="T113" s="27">
        <v>0</v>
      </c>
      <c r="U113" s="26">
        <v>0</v>
      </c>
      <c r="V113" s="26">
        <v>0</v>
      </c>
      <c r="W113" s="26">
        <v>0</v>
      </c>
      <c r="X113" s="26">
        <v>0</v>
      </c>
      <c r="Y113" s="26">
        <v>0</v>
      </c>
      <c r="Z113" s="26">
        <v>0</v>
      </c>
      <c r="AA113" s="27">
        <v>0</v>
      </c>
      <c r="AB113" s="27">
        <v>0</v>
      </c>
      <c r="AC113" s="27">
        <v>0</v>
      </c>
      <c r="AD113" s="27">
        <v>0</v>
      </c>
      <c r="AE113" s="27">
        <v>0</v>
      </c>
      <c r="AF113" s="27">
        <v>0</v>
      </c>
      <c r="AG113" s="27">
        <v>0</v>
      </c>
      <c r="AH113" s="27">
        <v>0</v>
      </c>
      <c r="AI113" s="27">
        <v>0</v>
      </c>
      <c r="AJ113" s="27">
        <v>0</v>
      </c>
      <c r="AK113" s="27">
        <v>0</v>
      </c>
      <c r="AL113" s="27">
        <v>0</v>
      </c>
      <c r="AM113" s="26">
        <v>0</v>
      </c>
      <c r="AN113" s="26">
        <v>0</v>
      </c>
      <c r="AO113" s="26">
        <v>0</v>
      </c>
      <c r="AP113" s="26">
        <v>8292.6623999999993</v>
      </c>
      <c r="AQ113" s="26">
        <v>10182.096839331021</v>
      </c>
      <c r="AR113" s="6">
        <f t="shared" si="5"/>
        <v>18474.759239331019</v>
      </c>
      <c r="AS113" s="6">
        <f>SUM(AR97:AR113)</f>
        <v>522865.39364736865</v>
      </c>
    </row>
    <row r="114" spans="1:45" ht="15" customHeight="1" x14ac:dyDescent="0.25">
      <c r="A114" s="16"/>
      <c r="B114" s="16"/>
      <c r="C114" s="18"/>
      <c r="D114" s="18"/>
      <c r="E114" s="18"/>
      <c r="F114" s="18"/>
      <c r="G114" s="18"/>
      <c r="H114" s="18"/>
      <c r="I114" s="18"/>
      <c r="J114" s="18"/>
      <c r="K114" s="18"/>
      <c r="L114" s="18"/>
      <c r="M114" s="18"/>
      <c r="N114" s="18"/>
      <c r="O114" s="18"/>
      <c r="P114" s="18"/>
      <c r="Q114" s="18"/>
      <c r="R114" s="18"/>
      <c r="S114" s="18"/>
      <c r="T114" s="18"/>
      <c r="U114" s="18"/>
      <c r="V114" s="18"/>
      <c r="W114" s="18"/>
      <c r="X114" s="18"/>
      <c r="Y114" s="18"/>
      <c r="Z114" s="18"/>
      <c r="AA114" s="18"/>
      <c r="AB114" s="18"/>
      <c r="AC114" s="18"/>
      <c r="AD114" s="18"/>
      <c r="AE114" s="18"/>
      <c r="AF114" s="18"/>
      <c r="AG114" s="18"/>
      <c r="AH114" s="18"/>
      <c r="AI114" s="18"/>
      <c r="AJ114" s="18"/>
      <c r="AK114" s="18"/>
      <c r="AL114" s="18"/>
      <c r="AM114" s="18"/>
      <c r="AN114" s="18"/>
      <c r="AO114" s="18"/>
      <c r="AP114" s="18"/>
      <c r="AQ114" s="18"/>
      <c r="AR114" s="18"/>
    </row>
    <row r="115" spans="1:45" ht="15" customHeight="1" x14ac:dyDescent="0.25">
      <c r="A115" s="16"/>
      <c r="B115" s="16"/>
      <c r="C115" s="18"/>
      <c r="D115" s="18"/>
      <c r="E115" s="18"/>
      <c r="F115" s="18"/>
      <c r="G115" s="18"/>
      <c r="H115" s="18"/>
      <c r="I115" s="18"/>
      <c r="J115" s="18"/>
      <c r="K115" s="18"/>
      <c r="L115" s="18"/>
      <c r="M115" s="18"/>
      <c r="N115" s="18"/>
      <c r="O115" s="18"/>
      <c r="P115" s="18"/>
      <c r="Q115" s="18"/>
      <c r="R115" s="18"/>
      <c r="S115" s="18"/>
      <c r="T115" s="18"/>
      <c r="U115" s="18"/>
      <c r="V115" s="18"/>
      <c r="W115" s="18"/>
      <c r="X115" s="18"/>
      <c r="Y115" s="18"/>
      <c r="Z115" s="18"/>
      <c r="AA115" s="18"/>
      <c r="AB115" s="18"/>
      <c r="AC115" s="18"/>
      <c r="AD115" s="18"/>
      <c r="AE115" s="18"/>
      <c r="AF115" s="18"/>
      <c r="AG115" s="18"/>
      <c r="AH115" s="18"/>
      <c r="AI115" s="18"/>
      <c r="AJ115" s="18"/>
      <c r="AK115" s="18"/>
      <c r="AL115" s="18"/>
      <c r="AM115" s="18"/>
      <c r="AN115" s="18"/>
      <c r="AO115" s="18"/>
      <c r="AP115" s="18"/>
      <c r="AQ115" s="18"/>
      <c r="AR115" s="18"/>
    </row>
    <row r="116" spans="1:45" ht="15" customHeight="1" x14ac:dyDescent="0.25">
      <c r="A116" s="25" t="s">
        <v>23</v>
      </c>
      <c r="B116" s="25" t="s">
        <v>2</v>
      </c>
      <c r="C116" s="26">
        <v>62.631801840594598</v>
      </c>
      <c r="D116" s="26">
        <v>84.662998797684665</v>
      </c>
      <c r="E116" s="27">
        <v>124.96100589413976</v>
      </c>
      <c r="F116" s="27">
        <v>157.07546691586776</v>
      </c>
      <c r="G116" s="27">
        <v>190.69277634445589</v>
      </c>
      <c r="H116" s="27">
        <v>228.56190349448877</v>
      </c>
      <c r="I116" s="27">
        <v>252.04106412437935</v>
      </c>
      <c r="J116" s="27">
        <v>338.22331680092839</v>
      </c>
      <c r="K116" s="27">
        <v>403.95293777949814</v>
      </c>
      <c r="L116" s="27">
        <v>317.38234410013081</v>
      </c>
      <c r="M116" s="27">
        <v>203.84457568325985</v>
      </c>
      <c r="N116" s="27">
        <v>250.85031542615408</v>
      </c>
      <c r="O116" s="27">
        <v>61.327765317447451</v>
      </c>
      <c r="P116" s="27">
        <v>29.818699652598038</v>
      </c>
      <c r="Q116" s="27">
        <v>30.96330267668062</v>
      </c>
      <c r="R116" s="27">
        <v>67.438104553503081</v>
      </c>
      <c r="S116" s="27">
        <v>34.308609889619646</v>
      </c>
      <c r="T116" s="27">
        <v>104.50434820888857</v>
      </c>
      <c r="U116" s="26">
        <v>427.53975403041073</v>
      </c>
      <c r="V116" s="26">
        <v>979.53660218841333</v>
      </c>
      <c r="W116" s="26">
        <v>1089.0565048410454</v>
      </c>
      <c r="X116" s="26">
        <v>1071.761235410057</v>
      </c>
      <c r="Y116" s="26">
        <v>1946.0803334005113</v>
      </c>
      <c r="Z116" s="26">
        <v>2985.5483094852384</v>
      </c>
      <c r="AA116" s="27">
        <v>4634.2402939318799</v>
      </c>
      <c r="AB116" s="27">
        <v>5588.6671509657799</v>
      </c>
      <c r="AC116" s="27">
        <v>6442.6309460079929</v>
      </c>
      <c r="AD116" s="27">
        <v>4987.5969194653862</v>
      </c>
      <c r="AE116" s="27">
        <v>5886.9423579152754</v>
      </c>
      <c r="AF116" s="27">
        <v>7385.0418714077541</v>
      </c>
      <c r="AG116" s="27">
        <v>8601.3892249036326</v>
      </c>
      <c r="AH116" s="27">
        <v>6634.1119881558898</v>
      </c>
      <c r="AI116" s="27">
        <v>6274.2295765903373</v>
      </c>
      <c r="AJ116" s="27">
        <v>5493.6768583315043</v>
      </c>
      <c r="AK116" s="27">
        <v>3018.2075331916553</v>
      </c>
      <c r="AL116" s="27">
        <v>1468.2434456094795</v>
      </c>
      <c r="AM116" s="26">
        <v>1079.2326324961591</v>
      </c>
      <c r="AN116" s="26">
        <v>668.0432247927514</v>
      </c>
      <c r="AO116" s="26">
        <v>540.81472417256293</v>
      </c>
      <c r="AP116" s="26">
        <v>722.34254140334576</v>
      </c>
      <c r="AQ116" s="26">
        <v>1174.5616059033969</v>
      </c>
      <c r="AR116" s="6">
        <f t="shared" ref="AR116:AR166" si="6">SUM(C116:AQ116)</f>
        <v>82042.736972100771</v>
      </c>
    </row>
    <row r="117" spans="1:45" ht="15" customHeight="1" x14ac:dyDescent="0.25">
      <c r="A117" s="25" t="s">
        <v>23</v>
      </c>
      <c r="B117" s="25" t="s">
        <v>3</v>
      </c>
      <c r="C117" s="26">
        <v>0</v>
      </c>
      <c r="D117" s="26">
        <v>0</v>
      </c>
      <c r="E117" s="27">
        <v>0</v>
      </c>
      <c r="F117" s="27">
        <v>0</v>
      </c>
      <c r="G117" s="27">
        <v>0</v>
      </c>
      <c r="H117" s="27">
        <v>0</v>
      </c>
      <c r="I117" s="27">
        <v>0</v>
      </c>
      <c r="J117" s="27">
        <v>0</v>
      </c>
      <c r="K117" s="27">
        <v>0.91814699518621135</v>
      </c>
      <c r="L117" s="27">
        <v>105.26986566871145</v>
      </c>
      <c r="M117" s="27">
        <v>64.260462891659472</v>
      </c>
      <c r="N117" s="27">
        <v>134.84304092452047</v>
      </c>
      <c r="O117" s="27">
        <v>426.34163103957326</v>
      </c>
      <c r="P117" s="27">
        <v>456.33024387982294</v>
      </c>
      <c r="Q117" s="27">
        <v>626.08623379477115</v>
      </c>
      <c r="R117" s="27">
        <v>739.04341597395933</v>
      </c>
      <c r="S117" s="27">
        <v>537.50293014784086</v>
      </c>
      <c r="T117" s="27">
        <v>779.36630217572304</v>
      </c>
      <c r="U117" s="26">
        <v>614.47266990994808</v>
      </c>
      <c r="V117" s="26">
        <v>124.51058670857324</v>
      </c>
      <c r="W117" s="26">
        <v>279.86026487656034</v>
      </c>
      <c r="X117" s="26">
        <v>363.23364488598605</v>
      </c>
      <c r="Y117" s="26">
        <v>577.66114551065073</v>
      </c>
      <c r="Z117" s="26">
        <v>300.77201659255968</v>
      </c>
      <c r="AA117" s="27">
        <v>97.425995045361176</v>
      </c>
      <c r="AB117" s="27">
        <v>22.237348800345565</v>
      </c>
      <c r="AC117" s="27">
        <v>2.109857337322496</v>
      </c>
      <c r="AD117" s="27">
        <v>2.8468211120141564</v>
      </c>
      <c r="AE117" s="27">
        <v>26.918123579356838</v>
      </c>
      <c r="AF117" s="27">
        <v>16.899140012759283</v>
      </c>
      <c r="AG117" s="27">
        <v>35.854444727653245</v>
      </c>
      <c r="AH117" s="27">
        <v>90.827920226640487</v>
      </c>
      <c r="AI117" s="27">
        <v>55.065855297836066</v>
      </c>
      <c r="AJ117" s="27">
        <v>141.42624427962241</v>
      </c>
      <c r="AK117" s="27">
        <v>367.10241372387134</v>
      </c>
      <c r="AL117" s="27">
        <v>0</v>
      </c>
      <c r="AM117" s="26">
        <v>0</v>
      </c>
      <c r="AN117" s="26">
        <v>0</v>
      </c>
      <c r="AO117" s="26">
        <v>0</v>
      </c>
      <c r="AP117" s="26">
        <v>0</v>
      </c>
      <c r="AQ117" s="26">
        <v>0</v>
      </c>
      <c r="AR117" s="6">
        <f t="shared" si="6"/>
        <v>6989.186766118828</v>
      </c>
    </row>
    <row r="118" spans="1:45" ht="15" customHeight="1" x14ac:dyDescent="0.25">
      <c r="A118" s="25" t="s">
        <v>23</v>
      </c>
      <c r="B118" s="25" t="s">
        <v>4</v>
      </c>
      <c r="C118" s="26">
        <v>0</v>
      </c>
      <c r="D118" s="26">
        <v>0</v>
      </c>
      <c r="E118" s="27">
        <v>0</v>
      </c>
      <c r="F118" s="27">
        <v>0</v>
      </c>
      <c r="G118" s="27">
        <v>0</v>
      </c>
      <c r="H118" s="27">
        <v>0</v>
      </c>
      <c r="I118" s="27">
        <v>0</v>
      </c>
      <c r="J118" s="27">
        <v>0</v>
      </c>
      <c r="K118" s="27">
        <v>0</v>
      </c>
      <c r="L118" s="27">
        <v>0</v>
      </c>
      <c r="M118" s="27">
        <v>0</v>
      </c>
      <c r="N118" s="27">
        <v>0</v>
      </c>
      <c r="O118" s="27">
        <v>0</v>
      </c>
      <c r="P118" s="27">
        <v>0</v>
      </c>
      <c r="Q118" s="27">
        <v>0</v>
      </c>
      <c r="R118" s="27">
        <v>0</v>
      </c>
      <c r="S118" s="27">
        <v>0</v>
      </c>
      <c r="T118" s="27">
        <v>0</v>
      </c>
      <c r="U118" s="26">
        <v>0</v>
      </c>
      <c r="V118" s="26">
        <v>0</v>
      </c>
      <c r="W118" s="26">
        <v>0</v>
      </c>
      <c r="X118" s="26">
        <v>0</v>
      </c>
      <c r="Y118" s="26">
        <v>0</v>
      </c>
      <c r="Z118" s="26">
        <v>0</v>
      </c>
      <c r="AA118" s="27">
        <v>0</v>
      </c>
      <c r="AB118" s="27">
        <v>0</v>
      </c>
      <c r="AC118" s="27">
        <v>0</v>
      </c>
      <c r="AD118" s="27">
        <v>0</v>
      </c>
      <c r="AE118" s="27">
        <v>0</v>
      </c>
      <c r="AF118" s="27">
        <v>0</v>
      </c>
      <c r="AG118" s="27">
        <v>0</v>
      </c>
      <c r="AH118" s="27">
        <v>0</v>
      </c>
      <c r="AI118" s="27">
        <v>289.65248650327015</v>
      </c>
      <c r="AJ118" s="27">
        <v>1664.0675916495475</v>
      </c>
      <c r="AK118" s="27">
        <v>4674.9486807549865</v>
      </c>
      <c r="AL118" s="27">
        <v>8020.9593559575214</v>
      </c>
      <c r="AM118" s="26">
        <v>11087.704616071964</v>
      </c>
      <c r="AN118" s="26">
        <v>12821.075694149547</v>
      </c>
      <c r="AO118" s="26">
        <v>14064.31182065402</v>
      </c>
      <c r="AP118" s="26">
        <v>14847.620212092808</v>
      </c>
      <c r="AQ118" s="26">
        <v>14342.499812678116</v>
      </c>
      <c r="AR118" s="6">
        <f t="shared" si="6"/>
        <v>81812.840270511777</v>
      </c>
    </row>
    <row r="119" spans="1:45" ht="15" customHeight="1" x14ac:dyDescent="0.25">
      <c r="A119" s="25" t="s">
        <v>23</v>
      </c>
      <c r="B119" s="25" t="s">
        <v>5</v>
      </c>
      <c r="C119" s="26">
        <v>6.4069779150875394</v>
      </c>
      <c r="D119" s="26">
        <v>8.4238209155301256</v>
      </c>
      <c r="E119" s="27">
        <v>11.187735272081976</v>
      </c>
      <c r="F119" s="27">
        <v>14.586600696940929</v>
      </c>
      <c r="G119" s="27">
        <v>15.227594242903026</v>
      </c>
      <c r="H119" s="27">
        <v>14.736473551244632</v>
      </c>
      <c r="I119" s="27">
        <v>11.330243627827254</v>
      </c>
      <c r="J119" s="27">
        <v>11.87350827044529</v>
      </c>
      <c r="K119" s="27">
        <v>14.847507716965197</v>
      </c>
      <c r="L119" s="27">
        <v>12.089455210059953</v>
      </c>
      <c r="M119" s="27">
        <v>7.384315163950542</v>
      </c>
      <c r="N119" s="27">
        <v>6.1934567888169827</v>
      </c>
      <c r="O119" s="27">
        <v>3.7266805159113647</v>
      </c>
      <c r="P119" s="27">
        <v>2.7206220963631647</v>
      </c>
      <c r="Q119" s="27">
        <v>3.3985136295366623</v>
      </c>
      <c r="R119" s="27">
        <v>7.1286767393892507</v>
      </c>
      <c r="S119" s="27">
        <v>6.7947737725427615</v>
      </c>
      <c r="T119" s="27">
        <v>13.770566539772702</v>
      </c>
      <c r="U119" s="26">
        <v>54.465906865968726</v>
      </c>
      <c r="V119" s="26">
        <v>125.88213765232379</v>
      </c>
      <c r="W119" s="26">
        <v>143.99667970894259</v>
      </c>
      <c r="X119" s="26">
        <v>111.06721033438839</v>
      </c>
      <c r="Y119" s="26">
        <v>195.78905632680937</v>
      </c>
      <c r="Z119" s="26">
        <v>255.91742069558418</v>
      </c>
      <c r="AA119" s="27">
        <v>498.65077018122344</v>
      </c>
      <c r="AB119" s="27">
        <v>697.25599331103956</v>
      </c>
      <c r="AC119" s="27">
        <v>734.47481527158914</v>
      </c>
      <c r="AD119" s="27">
        <v>619.16436563230786</v>
      </c>
      <c r="AE119" s="27">
        <v>836.38423243270972</v>
      </c>
      <c r="AF119" s="27">
        <v>1088.9291309261921</v>
      </c>
      <c r="AG119" s="27">
        <v>1005.513835899618</v>
      </c>
      <c r="AH119" s="27">
        <v>627.80382557348116</v>
      </c>
      <c r="AI119" s="27">
        <v>642.60900699597164</v>
      </c>
      <c r="AJ119" s="27">
        <v>543.18442249838256</v>
      </c>
      <c r="AK119" s="27">
        <v>434.20793517841952</v>
      </c>
      <c r="AL119" s="27">
        <v>346.98287904315464</v>
      </c>
      <c r="AM119" s="26">
        <v>343.35003036661715</v>
      </c>
      <c r="AN119" s="26">
        <v>442.17420676638977</v>
      </c>
      <c r="AO119" s="26">
        <v>583.85992600396423</v>
      </c>
      <c r="AP119" s="26">
        <v>784.28996659517009</v>
      </c>
      <c r="AQ119" s="26">
        <v>961.74530316460482</v>
      </c>
      <c r="AR119" s="6">
        <f t="shared" si="6"/>
        <v>12249.526580090222</v>
      </c>
    </row>
    <row r="120" spans="1:45" ht="15" customHeight="1" x14ac:dyDescent="0.25">
      <c r="A120" s="25" t="s">
        <v>23</v>
      </c>
      <c r="B120" s="25" t="s">
        <v>6</v>
      </c>
      <c r="C120" s="26">
        <v>0</v>
      </c>
      <c r="D120" s="26">
        <v>0</v>
      </c>
      <c r="E120" s="27">
        <v>0</v>
      </c>
      <c r="F120" s="27">
        <v>0</v>
      </c>
      <c r="G120" s="27">
        <v>0</v>
      </c>
      <c r="H120" s="27">
        <v>0</v>
      </c>
      <c r="I120" s="27">
        <v>0</v>
      </c>
      <c r="J120" s="27">
        <v>0</v>
      </c>
      <c r="K120" s="27">
        <v>7.8100133949313741E-2</v>
      </c>
      <c r="L120" s="27">
        <v>2.7121058910827109</v>
      </c>
      <c r="M120" s="27">
        <v>2.5426934996346158</v>
      </c>
      <c r="N120" s="27">
        <v>6.4141282345659718</v>
      </c>
      <c r="O120" s="27">
        <v>13.052959688075287</v>
      </c>
      <c r="P120" s="27">
        <v>26.05884628250012</v>
      </c>
      <c r="Q120" s="27">
        <v>39.674320406471708</v>
      </c>
      <c r="R120" s="27">
        <v>63.239165738520818</v>
      </c>
      <c r="S120" s="27">
        <v>71.224761030044206</v>
      </c>
      <c r="T120" s="27">
        <v>80.292179247621249</v>
      </c>
      <c r="U120" s="26">
        <v>65.749244175963156</v>
      </c>
      <c r="V120" s="26">
        <v>14.570286357692181</v>
      </c>
      <c r="W120" s="26">
        <v>27.575207770375165</v>
      </c>
      <c r="X120" s="26">
        <v>48.559208929553414</v>
      </c>
      <c r="Y120" s="26">
        <v>66.900609168402582</v>
      </c>
      <c r="Z120" s="26">
        <v>45.756518866187207</v>
      </c>
      <c r="AA120" s="27">
        <v>18.628715583442066</v>
      </c>
      <c r="AB120" s="27">
        <v>1.0724814392610655</v>
      </c>
      <c r="AC120" s="27">
        <v>0.38015958600084759</v>
      </c>
      <c r="AD120" s="27">
        <v>0.75208551442018301</v>
      </c>
      <c r="AE120" s="27">
        <v>1.8326802178984956</v>
      </c>
      <c r="AF120" s="27">
        <v>3.1745815219315725</v>
      </c>
      <c r="AG120" s="27">
        <v>9.2186261878949392</v>
      </c>
      <c r="AH120" s="27">
        <v>16.147281209708733</v>
      </c>
      <c r="AI120" s="27">
        <v>7.8315639063194435</v>
      </c>
      <c r="AJ120" s="27">
        <v>4.7254196766106462</v>
      </c>
      <c r="AK120" s="27">
        <v>5.6628613746524028</v>
      </c>
      <c r="AL120" s="27">
        <v>0</v>
      </c>
      <c r="AM120" s="26">
        <v>0</v>
      </c>
      <c r="AN120" s="26">
        <v>0</v>
      </c>
      <c r="AO120" s="26">
        <v>0</v>
      </c>
      <c r="AP120" s="26">
        <v>0</v>
      </c>
      <c r="AQ120" s="26">
        <v>0</v>
      </c>
      <c r="AR120" s="6">
        <f t="shared" si="6"/>
        <v>643.82679163878015</v>
      </c>
    </row>
    <row r="121" spans="1:45" ht="15" customHeight="1" x14ac:dyDescent="0.25">
      <c r="A121" s="25" t="s">
        <v>23</v>
      </c>
      <c r="B121" s="25" t="s">
        <v>7</v>
      </c>
      <c r="C121" s="26">
        <v>0</v>
      </c>
      <c r="D121" s="26">
        <v>0</v>
      </c>
      <c r="E121" s="27">
        <v>0</v>
      </c>
      <c r="F121" s="27">
        <v>0</v>
      </c>
      <c r="G121" s="27">
        <v>0</v>
      </c>
      <c r="H121" s="27">
        <v>0</v>
      </c>
      <c r="I121" s="27">
        <v>0</v>
      </c>
      <c r="J121" s="27">
        <v>0</v>
      </c>
      <c r="K121" s="27">
        <v>0</v>
      </c>
      <c r="L121" s="27">
        <v>0</v>
      </c>
      <c r="M121" s="27">
        <v>0</v>
      </c>
      <c r="N121" s="27">
        <v>0</v>
      </c>
      <c r="O121" s="27">
        <v>0</v>
      </c>
      <c r="P121" s="27">
        <v>0</v>
      </c>
      <c r="Q121" s="27">
        <v>0</v>
      </c>
      <c r="R121" s="27">
        <v>0</v>
      </c>
      <c r="S121" s="27">
        <v>0</v>
      </c>
      <c r="T121" s="27">
        <v>0</v>
      </c>
      <c r="U121" s="26">
        <v>0</v>
      </c>
      <c r="V121" s="26">
        <v>0</v>
      </c>
      <c r="W121" s="26">
        <v>0</v>
      </c>
      <c r="X121" s="26">
        <v>0</v>
      </c>
      <c r="Y121" s="26">
        <v>0</v>
      </c>
      <c r="Z121" s="26">
        <v>0</v>
      </c>
      <c r="AA121" s="27">
        <v>0</v>
      </c>
      <c r="AB121" s="27">
        <v>0</v>
      </c>
      <c r="AC121" s="27">
        <v>0</v>
      </c>
      <c r="AD121" s="27">
        <v>0</v>
      </c>
      <c r="AE121" s="27">
        <v>0</v>
      </c>
      <c r="AF121" s="27">
        <v>0</v>
      </c>
      <c r="AG121" s="27">
        <v>0</v>
      </c>
      <c r="AH121" s="27">
        <v>0</v>
      </c>
      <c r="AI121" s="27">
        <v>50.697998220121512</v>
      </c>
      <c r="AJ121" s="27">
        <v>298.99649127649843</v>
      </c>
      <c r="AK121" s="27">
        <v>570.3272982864695</v>
      </c>
      <c r="AL121" s="27">
        <v>931.082979016286</v>
      </c>
      <c r="AM121" s="26">
        <v>1358.4177693192946</v>
      </c>
      <c r="AN121" s="26">
        <v>1672.1551390681846</v>
      </c>
      <c r="AO121" s="26">
        <v>1999.1282509522443</v>
      </c>
      <c r="AP121" s="26">
        <v>2187.8126027654089</v>
      </c>
      <c r="AQ121" s="26">
        <v>2528.057864102318</v>
      </c>
      <c r="AR121" s="6">
        <f t="shared" si="6"/>
        <v>11596.676393006826</v>
      </c>
    </row>
    <row r="122" spans="1:45" ht="15" customHeight="1" x14ac:dyDescent="0.25">
      <c r="A122" s="25" t="s">
        <v>23</v>
      </c>
      <c r="B122" s="25" t="s">
        <v>8</v>
      </c>
      <c r="C122" s="26">
        <v>3.6642708432931215E-2</v>
      </c>
      <c r="D122" s="26">
        <v>4.204023727632715E-2</v>
      </c>
      <c r="E122" s="27">
        <v>6.1856772420252872E-2</v>
      </c>
      <c r="F122" s="27">
        <v>7.9698564205405636E-2</v>
      </c>
      <c r="G122" s="27">
        <v>0.11946918290287503</v>
      </c>
      <c r="H122" s="27">
        <v>0.30369128991039485</v>
      </c>
      <c r="I122" s="27">
        <v>0.80818467723474119</v>
      </c>
      <c r="J122" s="27">
        <v>0.83762825193280244</v>
      </c>
      <c r="K122" s="27">
        <v>5.6155320908362443</v>
      </c>
      <c r="L122" s="27">
        <v>7.146476292073439</v>
      </c>
      <c r="M122" s="27">
        <v>14.642699944318371</v>
      </c>
      <c r="N122" s="27">
        <v>21.528422219271658</v>
      </c>
      <c r="O122" s="27">
        <v>12.496862825401745</v>
      </c>
      <c r="P122" s="27">
        <v>13.928817023630804</v>
      </c>
      <c r="Q122" s="27">
        <v>16.575610757685972</v>
      </c>
      <c r="R122" s="27">
        <v>19.238686363730011</v>
      </c>
      <c r="S122" s="27">
        <v>21.714372940885596</v>
      </c>
      <c r="T122" s="27">
        <v>37.934112768247665</v>
      </c>
      <c r="U122" s="26">
        <v>54.872096954530683</v>
      </c>
      <c r="V122" s="26">
        <v>55.801228225864833</v>
      </c>
      <c r="W122" s="26">
        <v>45.895805171335077</v>
      </c>
      <c r="X122" s="26">
        <v>54.601161589675023</v>
      </c>
      <c r="Y122" s="26">
        <v>91.039854360689446</v>
      </c>
      <c r="Z122" s="26">
        <v>125.53500186565547</v>
      </c>
      <c r="AA122" s="27">
        <v>110.8004169068203</v>
      </c>
      <c r="AB122" s="27">
        <v>80.776713634023821</v>
      </c>
      <c r="AC122" s="27">
        <v>106.83589490653232</v>
      </c>
      <c r="AD122" s="27">
        <v>123.25042340826072</v>
      </c>
      <c r="AE122" s="27">
        <v>238.77438077066566</v>
      </c>
      <c r="AF122" s="27">
        <v>301.02155500468763</v>
      </c>
      <c r="AG122" s="27">
        <v>249.2009017857161</v>
      </c>
      <c r="AH122" s="27">
        <v>131.22070760366157</v>
      </c>
      <c r="AI122" s="27">
        <v>125.92086275025963</v>
      </c>
      <c r="AJ122" s="27">
        <v>179.56333657357817</v>
      </c>
      <c r="AK122" s="27">
        <v>220.17425355255298</v>
      </c>
      <c r="AL122" s="27">
        <v>212.41467955353428</v>
      </c>
      <c r="AM122" s="26">
        <v>325.15098581558527</v>
      </c>
      <c r="AN122" s="26">
        <v>502.7306358756432</v>
      </c>
      <c r="AO122" s="26">
        <v>565.07419018969358</v>
      </c>
      <c r="AP122" s="26">
        <v>855.8215392332886</v>
      </c>
      <c r="AQ122" s="26">
        <v>968.0585444193008</v>
      </c>
      <c r="AR122" s="6">
        <f t="shared" si="6"/>
        <v>5897.6459750619524</v>
      </c>
    </row>
    <row r="123" spans="1:45" ht="15" customHeight="1" x14ac:dyDescent="0.25">
      <c r="A123" s="25" t="s">
        <v>23</v>
      </c>
      <c r="B123" s="25" t="s">
        <v>9</v>
      </c>
      <c r="C123" s="26">
        <v>2.5194213345559029</v>
      </c>
      <c r="D123" s="26">
        <v>3.0978707622942347</v>
      </c>
      <c r="E123" s="27">
        <v>5.1212128557665908</v>
      </c>
      <c r="F123" s="27">
        <v>6.5203243067742758</v>
      </c>
      <c r="G123" s="27">
        <v>7.9518373082664269</v>
      </c>
      <c r="H123" s="27">
        <v>12.09287619703454</v>
      </c>
      <c r="I123" s="27">
        <v>20.773902805388555</v>
      </c>
      <c r="J123" s="27">
        <v>18.653262722355489</v>
      </c>
      <c r="K123" s="27">
        <v>13.933451540762395</v>
      </c>
      <c r="L123" s="27">
        <v>21.120543197027693</v>
      </c>
      <c r="M123" s="27">
        <v>11.6551071973524</v>
      </c>
      <c r="N123" s="27">
        <v>11.127936589851512</v>
      </c>
      <c r="O123" s="27">
        <v>9.595831613682865</v>
      </c>
      <c r="P123" s="27">
        <v>9.9653655043647689</v>
      </c>
      <c r="Q123" s="27">
        <v>14.69380921967363</v>
      </c>
      <c r="R123" s="27">
        <v>21.312180673833666</v>
      </c>
      <c r="S123" s="27">
        <v>15.527978394898188</v>
      </c>
      <c r="T123" s="27">
        <v>15.880838959969891</v>
      </c>
      <c r="U123" s="26">
        <v>17.076109080219219</v>
      </c>
      <c r="V123" s="26">
        <v>15.74064320160293</v>
      </c>
      <c r="W123" s="26">
        <v>19.336719026358786</v>
      </c>
      <c r="X123" s="26">
        <v>10.728368278781304</v>
      </c>
      <c r="Y123" s="26">
        <v>13.211520012049224</v>
      </c>
      <c r="Z123" s="26">
        <v>17.884957279047679</v>
      </c>
      <c r="AA123" s="27">
        <v>24.414692814882201</v>
      </c>
      <c r="AB123" s="27">
        <v>16.924449423366806</v>
      </c>
      <c r="AC123" s="27">
        <v>24.728289996021505</v>
      </c>
      <c r="AD123" s="27">
        <v>22.91521567306015</v>
      </c>
      <c r="AE123" s="27">
        <v>30.592694096451613</v>
      </c>
      <c r="AF123" s="27">
        <v>40.62045318000073</v>
      </c>
      <c r="AG123" s="27">
        <v>38.197710329819522</v>
      </c>
      <c r="AH123" s="27">
        <v>25.893949940059116</v>
      </c>
      <c r="AI123" s="27">
        <v>22.484653884473289</v>
      </c>
      <c r="AJ123" s="27">
        <v>35.611088262933158</v>
      </c>
      <c r="AK123" s="27">
        <v>33.031334199661465</v>
      </c>
      <c r="AL123" s="27">
        <v>39.472460587613782</v>
      </c>
      <c r="AM123" s="26">
        <v>56.381398609767928</v>
      </c>
      <c r="AN123" s="26">
        <v>46.43951221040313</v>
      </c>
      <c r="AO123" s="26">
        <v>29.295295922617768</v>
      </c>
      <c r="AP123" s="26">
        <v>45.809023118197565</v>
      </c>
      <c r="AQ123" s="26">
        <v>54.810474884497815</v>
      </c>
      <c r="AR123" s="6">
        <f t="shared" si="6"/>
        <v>903.14476519573964</v>
      </c>
    </row>
    <row r="124" spans="1:45" ht="15" customHeight="1" x14ac:dyDescent="0.25">
      <c r="A124" s="25" t="s">
        <v>23</v>
      </c>
      <c r="B124" s="25" t="s">
        <v>10</v>
      </c>
      <c r="C124" s="26">
        <v>5.8786497806304663</v>
      </c>
      <c r="D124" s="26">
        <v>7.2283651120198904</v>
      </c>
      <c r="E124" s="27">
        <v>11.949496663455358</v>
      </c>
      <c r="F124" s="27">
        <v>15.214090049139967</v>
      </c>
      <c r="G124" s="27">
        <v>18.554287052621628</v>
      </c>
      <c r="H124" s="27">
        <v>28.216711126413813</v>
      </c>
      <c r="I124" s="27">
        <v>48.472439879239793</v>
      </c>
      <c r="J124" s="27">
        <v>43.524279685496367</v>
      </c>
      <c r="K124" s="27">
        <v>32.511386928445582</v>
      </c>
      <c r="L124" s="27">
        <v>49.281267459731325</v>
      </c>
      <c r="M124" s="27">
        <v>27.195250127155646</v>
      </c>
      <c r="N124" s="27">
        <v>25.965185376320072</v>
      </c>
      <c r="O124" s="27">
        <v>22.390273765259948</v>
      </c>
      <c r="P124" s="27">
        <v>23.25251951018447</v>
      </c>
      <c r="Q124" s="27">
        <v>34.28555484590504</v>
      </c>
      <c r="R124" s="27">
        <v>49.728421572278535</v>
      </c>
      <c r="S124" s="27">
        <v>36.231949588095816</v>
      </c>
      <c r="T124" s="27">
        <v>37.055290906596468</v>
      </c>
      <c r="U124" s="26">
        <v>39.844254520511598</v>
      </c>
      <c r="V124" s="26">
        <v>36.728167470406952</v>
      </c>
      <c r="W124" s="26">
        <v>45.119011061503905</v>
      </c>
      <c r="X124" s="26">
        <v>25.032859317156358</v>
      </c>
      <c r="Y124" s="26">
        <v>30.826880028114942</v>
      </c>
      <c r="Z124" s="26">
        <v>41.731566984444541</v>
      </c>
      <c r="AA124" s="27">
        <v>56.96761656805856</v>
      </c>
      <c r="AB124" s="27">
        <v>39.490381987855926</v>
      </c>
      <c r="AC124" s="27">
        <v>57.699343324050517</v>
      </c>
      <c r="AD124" s="27">
        <v>53.468836570473727</v>
      </c>
      <c r="AE124" s="27">
        <v>71.382952891720166</v>
      </c>
      <c r="AF124" s="27">
        <v>94.781057420001702</v>
      </c>
      <c r="AG124" s="27">
        <v>89.127990769579043</v>
      </c>
      <c r="AH124" s="27">
        <v>68.872092755411671</v>
      </c>
      <c r="AI124" s="27">
        <v>68.272977131084076</v>
      </c>
      <c r="AJ124" s="27">
        <v>94.641742688489657</v>
      </c>
      <c r="AK124" s="27">
        <v>84.271923567216632</v>
      </c>
      <c r="AL124" s="27">
        <v>97.878536330722781</v>
      </c>
      <c r="AM124" s="26">
        <v>149.73736255841962</v>
      </c>
      <c r="AN124" s="26">
        <v>131.26233353313512</v>
      </c>
      <c r="AO124" s="26">
        <v>113.11580355270623</v>
      </c>
      <c r="AP124" s="26">
        <v>215.1520096740187</v>
      </c>
      <c r="AQ124" s="26">
        <v>269.10919965679545</v>
      </c>
      <c r="AR124" s="6">
        <f t="shared" si="6"/>
        <v>2491.450319790868</v>
      </c>
    </row>
    <row r="125" spans="1:45" ht="15" customHeight="1" x14ac:dyDescent="0.25">
      <c r="A125" s="25" t="s">
        <v>23</v>
      </c>
      <c r="B125" s="25" t="s">
        <v>11</v>
      </c>
      <c r="C125" s="26">
        <v>2.5246943937671311</v>
      </c>
      <c r="D125" s="26">
        <v>2.1960877726882488</v>
      </c>
      <c r="E125" s="27">
        <v>2.9199513734524367</v>
      </c>
      <c r="F125" s="27">
        <v>5.0698644421061765</v>
      </c>
      <c r="G125" s="27">
        <v>9.0322816201577876</v>
      </c>
      <c r="H125" s="27">
        <v>12.957755156726861</v>
      </c>
      <c r="I125" s="27">
        <v>17.665075713448612</v>
      </c>
      <c r="J125" s="27">
        <v>17.814317708208254</v>
      </c>
      <c r="K125" s="27">
        <v>36.377723910220141</v>
      </c>
      <c r="L125" s="27">
        <v>21.097179626081065</v>
      </c>
      <c r="M125" s="27">
        <v>18.4238328898068</v>
      </c>
      <c r="N125" s="27">
        <v>15.944959970832334</v>
      </c>
      <c r="O125" s="27">
        <v>13.67905608538255</v>
      </c>
      <c r="P125" s="27">
        <v>13.666212880878357</v>
      </c>
      <c r="Q125" s="27">
        <v>22.616082672297374</v>
      </c>
      <c r="R125" s="27">
        <v>39.393693606794429</v>
      </c>
      <c r="S125" s="27">
        <v>36.573313104520764</v>
      </c>
      <c r="T125" s="27">
        <v>37.793542773327189</v>
      </c>
      <c r="U125" s="26">
        <v>38.679302142027524</v>
      </c>
      <c r="V125" s="26">
        <v>32.327021928431598</v>
      </c>
      <c r="W125" s="26">
        <v>37.00424551555863</v>
      </c>
      <c r="X125" s="26">
        <v>25.122811305761843</v>
      </c>
      <c r="Y125" s="26">
        <v>32.18680517609512</v>
      </c>
      <c r="Z125" s="26">
        <v>43.073735792729529</v>
      </c>
      <c r="AA125" s="27">
        <v>64.629020211200114</v>
      </c>
      <c r="AB125" s="27">
        <v>46.81780812606236</v>
      </c>
      <c r="AC125" s="27">
        <v>71.585497841808035</v>
      </c>
      <c r="AD125" s="27">
        <v>69.607775223255743</v>
      </c>
      <c r="AE125" s="27">
        <v>73.702887330211965</v>
      </c>
      <c r="AF125" s="27">
        <v>89.268880756350512</v>
      </c>
      <c r="AG125" s="27">
        <v>45.420645810042494</v>
      </c>
      <c r="AH125" s="27">
        <v>35.122037521380747</v>
      </c>
      <c r="AI125" s="27">
        <v>32.47740814700267</v>
      </c>
      <c r="AJ125" s="27">
        <v>40.616474167648022</v>
      </c>
      <c r="AK125" s="27">
        <v>35.858225561390505</v>
      </c>
      <c r="AL125" s="27">
        <v>48.298695200084715</v>
      </c>
      <c r="AM125" s="26">
        <v>74.626344839118289</v>
      </c>
      <c r="AN125" s="26">
        <v>61.47120823485956</v>
      </c>
      <c r="AO125" s="26">
        <v>50.446674999681399</v>
      </c>
      <c r="AP125" s="26">
        <v>88.816865205774818</v>
      </c>
      <c r="AQ125" s="26">
        <v>100.77162990873325</v>
      </c>
      <c r="AR125" s="6">
        <f t="shared" si="6"/>
        <v>1563.677626645906</v>
      </c>
    </row>
    <row r="126" spans="1:45" ht="15" customHeight="1" x14ac:dyDescent="0.25">
      <c r="A126" s="25" t="s">
        <v>23</v>
      </c>
      <c r="B126" s="25" t="s">
        <v>12</v>
      </c>
      <c r="C126" s="26">
        <v>0.84629703054783001</v>
      </c>
      <c r="D126" s="26">
        <v>0.77579690159386983</v>
      </c>
      <c r="E126" s="27">
        <v>1.369767230977688</v>
      </c>
      <c r="F126" s="27">
        <v>2.6214369736356282</v>
      </c>
      <c r="G126" s="27">
        <v>3.291831279313798</v>
      </c>
      <c r="H126" s="27">
        <v>4.5810812234109042</v>
      </c>
      <c r="I126" s="27">
        <v>5.5466053224190626</v>
      </c>
      <c r="J126" s="27">
        <v>3.7730745011177804</v>
      </c>
      <c r="K126" s="27">
        <v>3.8382041593172622</v>
      </c>
      <c r="L126" s="27">
        <v>5.0693951399279786</v>
      </c>
      <c r="M126" s="27">
        <v>3.2032609832056895</v>
      </c>
      <c r="N126" s="27">
        <v>3.4519094496586051</v>
      </c>
      <c r="O126" s="27">
        <v>3.6615737975433782</v>
      </c>
      <c r="P126" s="27">
        <v>3.8394645367697207</v>
      </c>
      <c r="Q126" s="27">
        <v>5.7289646424940166</v>
      </c>
      <c r="R126" s="27">
        <v>9.1432955293927485</v>
      </c>
      <c r="S126" s="27">
        <v>8.5350324693298045</v>
      </c>
      <c r="T126" s="27">
        <v>10.221246287936461</v>
      </c>
      <c r="U126" s="26">
        <v>11.937841420650189</v>
      </c>
      <c r="V126" s="26">
        <v>12.751645672456874</v>
      </c>
      <c r="W126" s="26">
        <v>14.910310049394756</v>
      </c>
      <c r="X126" s="26">
        <v>14.877492288624966</v>
      </c>
      <c r="Y126" s="26">
        <v>21.898232895495884</v>
      </c>
      <c r="Z126" s="26">
        <v>28.971399157459068</v>
      </c>
      <c r="AA126" s="27">
        <v>34.761088250964903</v>
      </c>
      <c r="AB126" s="27">
        <v>25.5191845397602</v>
      </c>
      <c r="AC126" s="27">
        <v>38.58615683866288</v>
      </c>
      <c r="AD126" s="27">
        <v>32.382582395970843</v>
      </c>
      <c r="AE126" s="27">
        <v>32.349428193016486</v>
      </c>
      <c r="AF126" s="27">
        <v>49.899204767422177</v>
      </c>
      <c r="AG126" s="27">
        <v>60.911793222076859</v>
      </c>
      <c r="AH126" s="27">
        <v>54.156076024690911</v>
      </c>
      <c r="AI126" s="27">
        <v>64.610370532370567</v>
      </c>
      <c r="AJ126" s="27">
        <v>105.10840410614198</v>
      </c>
      <c r="AK126" s="27">
        <v>98.567674477581775</v>
      </c>
      <c r="AL126" s="27">
        <v>103.38290639598762</v>
      </c>
      <c r="AM126" s="26">
        <v>190.39013030307467</v>
      </c>
      <c r="AN126" s="26">
        <v>192.98174314713918</v>
      </c>
      <c r="AO126" s="26">
        <v>152.49341763791386</v>
      </c>
      <c r="AP126" s="26">
        <v>313.20587899418791</v>
      </c>
      <c r="AQ126" s="26">
        <v>400.60456195537517</v>
      </c>
      <c r="AR126" s="6">
        <f t="shared" si="6"/>
        <v>2134.7557607250119</v>
      </c>
    </row>
    <row r="127" spans="1:45" ht="15" customHeight="1" x14ac:dyDescent="0.25">
      <c r="A127" s="25" t="s">
        <v>23</v>
      </c>
      <c r="B127" s="25" t="s">
        <v>13</v>
      </c>
      <c r="C127" s="26">
        <v>0.84629703054783001</v>
      </c>
      <c r="D127" s="26">
        <v>0.77579690159386983</v>
      </c>
      <c r="E127" s="27">
        <v>1.369767230977688</v>
      </c>
      <c r="F127" s="27">
        <v>2.6214369736356282</v>
      </c>
      <c r="G127" s="27">
        <v>3.291831279313798</v>
      </c>
      <c r="H127" s="27">
        <v>4.5810812234109042</v>
      </c>
      <c r="I127" s="27">
        <v>5.5466053224190626</v>
      </c>
      <c r="J127" s="27">
        <v>3.7730745011177804</v>
      </c>
      <c r="K127" s="27">
        <v>3.8382041593172622</v>
      </c>
      <c r="L127" s="27">
        <v>5.0693951399279786</v>
      </c>
      <c r="M127" s="27">
        <v>3.2032609832056895</v>
      </c>
      <c r="N127" s="27">
        <v>3.4519094496586051</v>
      </c>
      <c r="O127" s="27">
        <v>3.6615737975433782</v>
      </c>
      <c r="P127" s="27">
        <v>3.8394645367697207</v>
      </c>
      <c r="Q127" s="27">
        <v>5.7289646424940166</v>
      </c>
      <c r="R127" s="27">
        <v>9.1432955293927485</v>
      </c>
      <c r="S127" s="27">
        <v>8.5350324693298045</v>
      </c>
      <c r="T127" s="27">
        <v>10.221246287936461</v>
      </c>
      <c r="U127" s="26">
        <v>11.937841420650189</v>
      </c>
      <c r="V127" s="26">
        <v>12.751645672456874</v>
      </c>
      <c r="W127" s="26">
        <v>14.910310049394756</v>
      </c>
      <c r="X127" s="26">
        <v>14.877492288624966</v>
      </c>
      <c r="Y127" s="26">
        <v>21.898232895495884</v>
      </c>
      <c r="Z127" s="26">
        <v>28.971399157459068</v>
      </c>
      <c r="AA127" s="27">
        <v>34.761088250964903</v>
      </c>
      <c r="AB127" s="27">
        <v>25.5191845397602</v>
      </c>
      <c r="AC127" s="27">
        <v>38.58615683866288</v>
      </c>
      <c r="AD127" s="27">
        <v>32.382582395970843</v>
      </c>
      <c r="AE127" s="27">
        <v>32.349428193016486</v>
      </c>
      <c r="AF127" s="27">
        <v>49.899204767422177</v>
      </c>
      <c r="AG127" s="27">
        <v>60.911793222076859</v>
      </c>
      <c r="AH127" s="27">
        <v>49.533169299357361</v>
      </c>
      <c r="AI127" s="27">
        <v>65.861856799642723</v>
      </c>
      <c r="AJ127" s="27">
        <v>114.13689830610164</v>
      </c>
      <c r="AK127" s="27">
        <v>89.255062394048167</v>
      </c>
      <c r="AL127" s="27">
        <v>97.124027462531203</v>
      </c>
      <c r="AM127" s="26">
        <v>182.82790550131637</v>
      </c>
      <c r="AN127" s="26">
        <v>200.49500572833458</v>
      </c>
      <c r="AO127" s="26">
        <v>136.49941401069998</v>
      </c>
      <c r="AP127" s="26">
        <v>325.22526426651359</v>
      </c>
      <c r="AQ127" s="26">
        <v>370.06749490633041</v>
      </c>
      <c r="AR127" s="6">
        <f t="shared" si="6"/>
        <v>2090.2806958254241</v>
      </c>
    </row>
    <row r="128" spans="1:45" ht="15" customHeight="1" x14ac:dyDescent="0.25">
      <c r="A128" s="25" t="s">
        <v>23</v>
      </c>
      <c r="B128" s="25" t="s">
        <v>14</v>
      </c>
      <c r="C128" s="26">
        <v>0.17710189414919342</v>
      </c>
      <c r="D128" s="26">
        <v>0</v>
      </c>
      <c r="E128" s="27">
        <v>0.18931830935707275</v>
      </c>
      <c r="F128" s="27">
        <v>0.24931170445391027</v>
      </c>
      <c r="G128" s="27">
        <v>0.40293596947262467</v>
      </c>
      <c r="H128" s="27">
        <v>0.90551233155744226</v>
      </c>
      <c r="I128" s="27">
        <v>1.1864869230754922</v>
      </c>
      <c r="J128" s="27">
        <v>1.4979463031747391</v>
      </c>
      <c r="K128" s="27">
        <v>1.0555597672697996</v>
      </c>
      <c r="L128" s="27">
        <v>1.31077460941932</v>
      </c>
      <c r="M128" s="27">
        <v>1.2443378372374201</v>
      </c>
      <c r="N128" s="27">
        <v>1.3841519182097959</v>
      </c>
      <c r="O128" s="27">
        <v>0.48491792093555175</v>
      </c>
      <c r="P128" s="27">
        <v>1.8957560819898887</v>
      </c>
      <c r="Q128" s="27">
        <v>2.2293061136741708</v>
      </c>
      <c r="R128" s="27">
        <v>3.1878586384557548</v>
      </c>
      <c r="S128" s="27">
        <v>4.8365293255257837</v>
      </c>
      <c r="T128" s="27">
        <v>7.3025398758128031</v>
      </c>
      <c r="U128" s="26">
        <v>2.7893172366621757</v>
      </c>
      <c r="V128" s="26">
        <v>5.7429148088734348</v>
      </c>
      <c r="W128" s="26">
        <v>11.554059443588699</v>
      </c>
      <c r="X128" s="26">
        <v>16.687841692633366</v>
      </c>
      <c r="Y128" s="26">
        <v>27.306157402588877</v>
      </c>
      <c r="Z128" s="26">
        <v>16.14289061451241</v>
      </c>
      <c r="AA128" s="27">
        <v>20.967247056353933</v>
      </c>
      <c r="AB128" s="27">
        <v>16.970462093886294</v>
      </c>
      <c r="AC128" s="27">
        <v>20.369339111230488</v>
      </c>
      <c r="AD128" s="27">
        <v>21.998735531409977</v>
      </c>
      <c r="AE128" s="27">
        <v>13.262229602446993</v>
      </c>
      <c r="AF128" s="27">
        <v>21.526765845755953</v>
      </c>
      <c r="AG128" s="27">
        <v>39.597509293986988</v>
      </c>
      <c r="AH128" s="27">
        <v>32.062691928812519</v>
      </c>
      <c r="AI128" s="27">
        <v>51.387856946865739</v>
      </c>
      <c r="AJ128" s="27">
        <v>58.33812628266314</v>
      </c>
      <c r="AK128" s="27">
        <v>41.913724508206052</v>
      </c>
      <c r="AL128" s="27">
        <v>35.445936679457787</v>
      </c>
      <c r="AM128" s="26">
        <v>72.606742269788853</v>
      </c>
      <c r="AN128" s="26">
        <v>69.277934470249306</v>
      </c>
      <c r="AO128" s="26">
        <v>63.136913645693433</v>
      </c>
      <c r="AP128" s="26">
        <v>74.544923274980448</v>
      </c>
      <c r="AQ128" s="26">
        <v>130.5942061147272</v>
      </c>
      <c r="AR128" s="6">
        <f t="shared" si="6"/>
        <v>893.76487137914467</v>
      </c>
    </row>
    <row r="129" spans="1:45" ht="15" customHeight="1" x14ac:dyDescent="0.25">
      <c r="A129" s="25" t="s">
        <v>23</v>
      </c>
      <c r="B129" s="25" t="s">
        <v>15</v>
      </c>
      <c r="C129" s="26">
        <v>0.10861681019441957</v>
      </c>
      <c r="D129" s="26">
        <v>0</v>
      </c>
      <c r="E129" s="27">
        <v>0.10025861047756615</v>
      </c>
      <c r="F129" s="27">
        <v>0.14469639484161281</v>
      </c>
      <c r="G129" s="27">
        <v>0.22354666799508638</v>
      </c>
      <c r="H129" s="27">
        <v>0.56932545403952317</v>
      </c>
      <c r="I129" s="27">
        <v>0.80795107393321264</v>
      </c>
      <c r="J129" s="27">
        <v>0.84850053969366046</v>
      </c>
      <c r="K129" s="27">
        <v>0.61516544181747024</v>
      </c>
      <c r="L129" s="27">
        <v>0.92027060007709949</v>
      </c>
      <c r="M129" s="27">
        <v>1.1739308420408692</v>
      </c>
      <c r="N129" s="27">
        <v>1.5305555906725909</v>
      </c>
      <c r="O129" s="27">
        <v>0.68040406951835397</v>
      </c>
      <c r="P129" s="27">
        <v>1.9199959040291772</v>
      </c>
      <c r="Q129" s="27">
        <v>1.4169822541117065</v>
      </c>
      <c r="R129" s="27">
        <v>2.9594833653312889</v>
      </c>
      <c r="S129" s="27">
        <v>4.8651423806959002</v>
      </c>
      <c r="T129" s="27">
        <v>5.598098012407819</v>
      </c>
      <c r="U129" s="26">
        <v>2.253653635259719</v>
      </c>
      <c r="V129" s="26">
        <v>5.3865292148311754</v>
      </c>
      <c r="W129" s="26">
        <v>7.845980040418068</v>
      </c>
      <c r="X129" s="26">
        <v>10.41905859181508</v>
      </c>
      <c r="Y129" s="26">
        <v>13.681752128433235</v>
      </c>
      <c r="Z129" s="26">
        <v>8.2501076889708695</v>
      </c>
      <c r="AA129" s="27">
        <v>11.29349505216766</v>
      </c>
      <c r="AB129" s="27">
        <v>5.5987467155821884</v>
      </c>
      <c r="AC129" s="27">
        <v>8.0549630561198882</v>
      </c>
      <c r="AD129" s="27">
        <v>7.8825142059252906</v>
      </c>
      <c r="AE129" s="27">
        <v>6.3203935497035477</v>
      </c>
      <c r="AF129" s="27">
        <v>14.414272625458608</v>
      </c>
      <c r="AG129" s="27">
        <v>23.094411538785376</v>
      </c>
      <c r="AH129" s="27">
        <v>14.880659949604294</v>
      </c>
      <c r="AI129" s="27">
        <v>23.148892416478368</v>
      </c>
      <c r="AJ129" s="27">
        <v>33.00916336031036</v>
      </c>
      <c r="AK129" s="27">
        <v>19.585116494282349</v>
      </c>
      <c r="AL129" s="27">
        <v>16.675560614560556</v>
      </c>
      <c r="AM129" s="26">
        <v>31.906828958374469</v>
      </c>
      <c r="AN129" s="26">
        <v>27.312752243518766</v>
      </c>
      <c r="AO129" s="26">
        <v>18.395247274394627</v>
      </c>
      <c r="AP129" s="26">
        <v>24.645013149137156</v>
      </c>
      <c r="AQ129" s="26">
        <v>42.124967996360652</v>
      </c>
      <c r="AR129" s="6">
        <f t="shared" si="6"/>
        <v>400.66300451236975</v>
      </c>
    </row>
    <row r="130" spans="1:45" ht="15" customHeight="1" x14ac:dyDescent="0.25">
      <c r="A130" s="25" t="s">
        <v>23</v>
      </c>
      <c r="B130" s="25" t="s">
        <v>16</v>
      </c>
      <c r="C130" s="26">
        <v>1.1725072739338699E-2</v>
      </c>
      <c r="D130" s="26">
        <v>0</v>
      </c>
      <c r="E130" s="27">
        <v>4.2527512397695193E-3</v>
      </c>
      <c r="F130" s="27">
        <v>3.0014849374705676E-2</v>
      </c>
      <c r="G130" s="27">
        <v>4.2777448813874484E-2</v>
      </c>
      <c r="H130" s="27">
        <v>6.6292219112280129E-2</v>
      </c>
      <c r="I130" s="27">
        <v>0.10913500345067401</v>
      </c>
      <c r="J130" s="27">
        <v>0.12242788259797069</v>
      </c>
      <c r="K130" s="27">
        <v>0.14357230550987707</v>
      </c>
      <c r="L130" s="27">
        <v>0.16388015321508162</v>
      </c>
      <c r="M130" s="27">
        <v>0.36453895053952423</v>
      </c>
      <c r="N130" s="27">
        <v>0.20826000116787852</v>
      </c>
      <c r="O130" s="27">
        <v>6.5877511220048895E-2</v>
      </c>
      <c r="P130" s="27">
        <v>0.33329755304031022</v>
      </c>
      <c r="Q130" s="27">
        <v>0.20023114049007684</v>
      </c>
      <c r="R130" s="27">
        <v>0.44446453472008474</v>
      </c>
      <c r="S130" s="27">
        <v>0.83808561594989217</v>
      </c>
      <c r="T130" s="27">
        <v>0.72291500240493456</v>
      </c>
      <c r="U130" s="26">
        <v>0.3406003759120228</v>
      </c>
      <c r="V130" s="26">
        <v>0.57369388309245717</v>
      </c>
      <c r="W130" s="26">
        <v>0.81549866573489327</v>
      </c>
      <c r="X130" s="26">
        <v>0.74978409507911459</v>
      </c>
      <c r="Y130" s="26">
        <v>1.3310506703373155</v>
      </c>
      <c r="Z130" s="26">
        <v>0.56762527523936979</v>
      </c>
      <c r="AA130" s="27">
        <v>0.97666035164909515</v>
      </c>
      <c r="AB130" s="27">
        <v>0.69191001864051849</v>
      </c>
      <c r="AC130" s="27">
        <v>2.3802602053183195</v>
      </c>
      <c r="AD130" s="27">
        <v>2.6539712425007771</v>
      </c>
      <c r="AE130" s="27">
        <v>2.1463115350655704</v>
      </c>
      <c r="AF130" s="27">
        <v>8.1418989105846418</v>
      </c>
      <c r="AG130" s="27">
        <v>13.299926785766582</v>
      </c>
      <c r="AH130" s="27">
        <v>10.646019476995884</v>
      </c>
      <c r="AI130" s="27">
        <v>19.366133745887911</v>
      </c>
      <c r="AJ130" s="27">
        <v>19.417865258232698</v>
      </c>
      <c r="AK130" s="27">
        <v>11.246346217477463</v>
      </c>
      <c r="AL130" s="27">
        <v>11.008151487783605</v>
      </c>
      <c r="AM130" s="26">
        <v>17.538591761719971</v>
      </c>
      <c r="AN130" s="26">
        <v>14.977960907736126</v>
      </c>
      <c r="AO130" s="26">
        <v>14.085481677846126</v>
      </c>
      <c r="AP130" s="26">
        <v>17.073180599843656</v>
      </c>
      <c r="AQ130" s="26">
        <v>28.780857913507006</v>
      </c>
      <c r="AR130" s="6">
        <f t="shared" si="6"/>
        <v>202.68152905753743</v>
      </c>
    </row>
    <row r="131" spans="1:45" ht="15" customHeight="1" x14ac:dyDescent="0.25">
      <c r="A131" s="25" t="s">
        <v>23</v>
      </c>
      <c r="B131" s="25" t="s">
        <v>17</v>
      </c>
      <c r="C131" s="26">
        <v>0</v>
      </c>
      <c r="D131" s="26">
        <v>0</v>
      </c>
      <c r="E131" s="27">
        <v>0</v>
      </c>
      <c r="F131" s="27">
        <v>0</v>
      </c>
      <c r="G131" s="27">
        <v>0</v>
      </c>
      <c r="H131" s="27">
        <v>0</v>
      </c>
      <c r="I131" s="27">
        <v>3.814572281924685</v>
      </c>
      <c r="J131" s="27">
        <v>5.7382235282360972</v>
      </c>
      <c r="K131" s="27">
        <v>8.5063651303602033</v>
      </c>
      <c r="L131" s="27">
        <v>22.418126166910429</v>
      </c>
      <c r="M131" s="27">
        <v>28.553643940631261</v>
      </c>
      <c r="N131" s="27">
        <v>45.606764541323621</v>
      </c>
      <c r="O131" s="27">
        <v>48.900858892874538</v>
      </c>
      <c r="P131" s="27">
        <v>44.834779690305396</v>
      </c>
      <c r="Q131" s="27">
        <v>43.685417342945755</v>
      </c>
      <c r="R131" s="27">
        <v>50.907276735187686</v>
      </c>
      <c r="S131" s="27">
        <v>64.442990919416872</v>
      </c>
      <c r="T131" s="27">
        <v>66.667522347807235</v>
      </c>
      <c r="U131" s="26">
        <v>69.980143847658269</v>
      </c>
      <c r="V131" s="26">
        <v>54.745563963476485</v>
      </c>
      <c r="W131" s="26">
        <v>52.218904258236343</v>
      </c>
      <c r="X131" s="26">
        <v>29.801057433483777</v>
      </c>
      <c r="Y131" s="26">
        <v>44.254861181692995</v>
      </c>
      <c r="Z131" s="26">
        <v>83.414082407969545</v>
      </c>
      <c r="AA131" s="27">
        <v>208.4113314466602</v>
      </c>
      <c r="AB131" s="27">
        <v>448.92306581884043</v>
      </c>
      <c r="AC131" s="27">
        <v>542.82479882251687</v>
      </c>
      <c r="AD131" s="27">
        <v>598.29793427499851</v>
      </c>
      <c r="AE131" s="27">
        <v>751.10687539522246</v>
      </c>
      <c r="AF131" s="27">
        <v>1129.728841472278</v>
      </c>
      <c r="AG131" s="27">
        <v>1517.4261323831724</v>
      </c>
      <c r="AH131" s="27">
        <v>1683.6839468612914</v>
      </c>
      <c r="AI131" s="27">
        <v>1903.157185269436</v>
      </c>
      <c r="AJ131" s="27">
        <v>2224.2494799690771</v>
      </c>
      <c r="AK131" s="27">
        <v>3237.0368807909426</v>
      </c>
      <c r="AL131" s="27">
        <v>4692.9209946324791</v>
      </c>
      <c r="AM131" s="26">
        <v>5688.258263809289</v>
      </c>
      <c r="AN131" s="26">
        <v>5176.4978038298414</v>
      </c>
      <c r="AO131" s="26">
        <v>3891.6125057875456</v>
      </c>
      <c r="AP131" s="26">
        <v>2684.0709233825391</v>
      </c>
      <c r="AQ131" s="26">
        <v>4106.0748511423717</v>
      </c>
      <c r="AR131" s="6">
        <f t="shared" si="6"/>
        <v>41252.772969698948</v>
      </c>
    </row>
    <row r="132" spans="1:45" ht="15" customHeight="1" x14ac:dyDescent="0.25">
      <c r="A132" s="25" t="s">
        <v>23</v>
      </c>
      <c r="B132" s="25" t="s">
        <v>18</v>
      </c>
      <c r="C132" s="26">
        <v>0</v>
      </c>
      <c r="D132" s="26">
        <v>0</v>
      </c>
      <c r="E132" s="27">
        <v>0</v>
      </c>
      <c r="F132" s="27">
        <v>0</v>
      </c>
      <c r="G132" s="27">
        <v>0</v>
      </c>
      <c r="H132" s="27">
        <v>0</v>
      </c>
      <c r="I132" s="27">
        <v>0</v>
      </c>
      <c r="J132" s="27">
        <v>0</v>
      </c>
      <c r="K132" s="27">
        <v>0</v>
      </c>
      <c r="L132" s="27">
        <v>0</v>
      </c>
      <c r="M132" s="27">
        <v>0</v>
      </c>
      <c r="N132" s="27">
        <v>0</v>
      </c>
      <c r="O132" s="27">
        <v>0</v>
      </c>
      <c r="P132" s="27">
        <v>0</v>
      </c>
      <c r="Q132" s="27">
        <v>0</v>
      </c>
      <c r="R132" s="27">
        <v>0</v>
      </c>
      <c r="S132" s="27">
        <v>0</v>
      </c>
      <c r="T132" s="27">
        <v>0</v>
      </c>
      <c r="U132" s="26">
        <v>0</v>
      </c>
      <c r="V132" s="26">
        <v>0</v>
      </c>
      <c r="W132" s="26">
        <v>0</v>
      </c>
      <c r="X132" s="26">
        <v>0</v>
      </c>
      <c r="Y132" s="26">
        <v>0</v>
      </c>
      <c r="Z132" s="26">
        <v>0</v>
      </c>
      <c r="AA132" s="27">
        <v>0</v>
      </c>
      <c r="AB132" s="27">
        <v>0</v>
      </c>
      <c r="AC132" s="27">
        <v>0</v>
      </c>
      <c r="AD132" s="27">
        <v>0</v>
      </c>
      <c r="AE132" s="27">
        <v>0</v>
      </c>
      <c r="AF132" s="27">
        <v>0</v>
      </c>
      <c r="AG132" s="27">
        <v>0</v>
      </c>
      <c r="AH132" s="27">
        <v>0</v>
      </c>
      <c r="AI132" s="27">
        <v>0</v>
      </c>
      <c r="AJ132" s="27">
        <v>0</v>
      </c>
      <c r="AK132" s="27">
        <v>0</v>
      </c>
      <c r="AL132" s="27">
        <v>0</v>
      </c>
      <c r="AM132" s="26">
        <v>0</v>
      </c>
      <c r="AN132" s="26">
        <v>0</v>
      </c>
      <c r="AO132" s="26">
        <v>0</v>
      </c>
      <c r="AP132" s="26">
        <v>2846.2103999999995</v>
      </c>
      <c r="AQ132" s="26">
        <v>2794.1948325258472</v>
      </c>
      <c r="AR132" s="6">
        <f t="shared" si="6"/>
        <v>5640.4052325258472</v>
      </c>
    </row>
    <row r="133" spans="1:45" ht="15" customHeight="1" x14ac:dyDescent="0.25">
      <c r="A133" s="25" t="s">
        <v>24</v>
      </c>
      <c r="B133" s="25" t="s">
        <v>2</v>
      </c>
      <c r="C133" s="26">
        <v>151.69422405792011</v>
      </c>
      <c r="D133" s="26">
        <v>187.41590178439023</v>
      </c>
      <c r="E133" s="27">
        <v>258.99739210461371</v>
      </c>
      <c r="F133" s="27">
        <v>345.8601041981459</v>
      </c>
      <c r="G133" s="27">
        <v>406.11579415056838</v>
      </c>
      <c r="H133" s="27">
        <v>477.5285447457411</v>
      </c>
      <c r="I133" s="27">
        <v>515.56948262309731</v>
      </c>
      <c r="J133" s="27">
        <v>692.45345902264944</v>
      </c>
      <c r="K133" s="27">
        <v>828.85880236782441</v>
      </c>
      <c r="L133" s="27">
        <v>630.39578871164485</v>
      </c>
      <c r="M133" s="27">
        <v>349.50742592853567</v>
      </c>
      <c r="N133" s="27">
        <v>407.51897015948509</v>
      </c>
      <c r="O133" s="27">
        <v>95.66478387584084</v>
      </c>
      <c r="P133" s="27">
        <v>46.054504089777751</v>
      </c>
      <c r="Q133" s="27">
        <v>46.241248076358566</v>
      </c>
      <c r="R133" s="27">
        <v>105.31134407075042</v>
      </c>
      <c r="S133" s="27">
        <v>46.774781806034248</v>
      </c>
      <c r="T133" s="27">
        <v>167.54467316074954</v>
      </c>
      <c r="U133" s="26">
        <v>677.18884749300378</v>
      </c>
      <c r="V133" s="26">
        <v>1593.9434159052562</v>
      </c>
      <c r="W133" s="26">
        <v>1821.8043195584955</v>
      </c>
      <c r="X133" s="26">
        <v>1850.3160799177726</v>
      </c>
      <c r="Y133" s="26">
        <v>3182.4388259139496</v>
      </c>
      <c r="Z133" s="26">
        <v>4902.3914867526264</v>
      </c>
      <c r="AA133" s="27">
        <v>7340.0371761938632</v>
      </c>
      <c r="AB133" s="27">
        <v>9797.9874780878945</v>
      </c>
      <c r="AC133" s="27">
        <v>11682.817253566905</v>
      </c>
      <c r="AD133" s="27">
        <v>8602.2868612178208</v>
      </c>
      <c r="AE133" s="27">
        <v>10164.764240519402</v>
      </c>
      <c r="AF133" s="27">
        <v>12149.900395010707</v>
      </c>
      <c r="AG133" s="27">
        <v>14344.275979210737</v>
      </c>
      <c r="AH133" s="27">
        <v>11123.988920349422</v>
      </c>
      <c r="AI133" s="27">
        <v>10294.609693628803</v>
      </c>
      <c r="AJ133" s="27">
        <v>7980.6210085223465</v>
      </c>
      <c r="AK133" s="27">
        <v>4727.9952766488095</v>
      </c>
      <c r="AL133" s="27">
        <v>2803.8202548658433</v>
      </c>
      <c r="AM133" s="26">
        <v>1817.9986177484996</v>
      </c>
      <c r="AN133" s="26">
        <v>1003.3645321789962</v>
      </c>
      <c r="AO133" s="26">
        <v>755.71473697936278</v>
      </c>
      <c r="AP133" s="26">
        <v>995.88268746765141</v>
      </c>
      <c r="AQ133" s="26">
        <v>1634.2824925150487</v>
      </c>
      <c r="AR133" s="6">
        <f t="shared" si="6"/>
        <v>137007.93780518736</v>
      </c>
    </row>
    <row r="134" spans="1:45" ht="15" customHeight="1" x14ac:dyDescent="0.25">
      <c r="A134" s="25" t="s">
        <v>24</v>
      </c>
      <c r="B134" s="25" t="s">
        <v>3</v>
      </c>
      <c r="C134" s="26">
        <v>0</v>
      </c>
      <c r="D134" s="26">
        <v>0</v>
      </c>
      <c r="E134" s="27">
        <v>0</v>
      </c>
      <c r="F134" s="27">
        <v>0</v>
      </c>
      <c r="G134" s="27">
        <v>0</v>
      </c>
      <c r="H134" s="27">
        <v>0</v>
      </c>
      <c r="I134" s="27">
        <v>0</v>
      </c>
      <c r="J134" s="27">
        <v>0</v>
      </c>
      <c r="K134" s="27">
        <v>2.3325896634460501</v>
      </c>
      <c r="L134" s="27">
        <v>276.80096658067271</v>
      </c>
      <c r="M134" s="27">
        <v>216.51819859502569</v>
      </c>
      <c r="N134" s="27">
        <v>375.10149351350162</v>
      </c>
      <c r="O134" s="27">
        <v>1013.0992492123249</v>
      </c>
      <c r="P134" s="27">
        <v>1028.4155854229898</v>
      </c>
      <c r="Q134" s="27">
        <v>1406.2549474810014</v>
      </c>
      <c r="R134" s="27">
        <v>1596.6964065023899</v>
      </c>
      <c r="S134" s="27">
        <v>1096.1861124687771</v>
      </c>
      <c r="T134" s="27">
        <v>1668.8125905344575</v>
      </c>
      <c r="U134" s="26">
        <v>1331.0581258842633</v>
      </c>
      <c r="V134" s="26">
        <v>295.51890289337712</v>
      </c>
      <c r="W134" s="26">
        <v>670.11317154877884</v>
      </c>
      <c r="X134" s="26">
        <v>890.12200889642736</v>
      </c>
      <c r="Y134" s="26">
        <v>1283.7264888491741</v>
      </c>
      <c r="Z134" s="26">
        <v>671.43772085043793</v>
      </c>
      <c r="AA134" s="27">
        <v>221.73730566334936</v>
      </c>
      <c r="AB134" s="27">
        <v>61.394419513997555</v>
      </c>
      <c r="AC134" s="27">
        <v>17.863458789330465</v>
      </c>
      <c r="AD134" s="27">
        <v>9.2521686140460115</v>
      </c>
      <c r="AE134" s="27">
        <v>202.92123929053616</v>
      </c>
      <c r="AF134" s="27">
        <v>176.83742941923109</v>
      </c>
      <c r="AG134" s="27">
        <v>301.42041669349169</v>
      </c>
      <c r="AH134" s="27">
        <v>844.91088582921395</v>
      </c>
      <c r="AI134" s="27">
        <v>526.1242610139783</v>
      </c>
      <c r="AJ134" s="27">
        <v>915.40524030508004</v>
      </c>
      <c r="AK134" s="27">
        <v>1242.0993600713939</v>
      </c>
      <c r="AL134" s="27">
        <v>66.199344205618615</v>
      </c>
      <c r="AM134" s="26">
        <v>0</v>
      </c>
      <c r="AN134" s="26">
        <v>0</v>
      </c>
      <c r="AO134" s="26">
        <v>0</v>
      </c>
      <c r="AP134" s="26">
        <v>0</v>
      </c>
      <c r="AQ134" s="26">
        <v>0</v>
      </c>
      <c r="AR134" s="6">
        <f t="shared" si="6"/>
        <v>18408.360088306312</v>
      </c>
      <c r="AS134" s="6"/>
    </row>
    <row r="135" spans="1:45" ht="15" customHeight="1" x14ac:dyDescent="0.25">
      <c r="A135" s="25" t="s">
        <v>24</v>
      </c>
      <c r="B135" s="25" t="s">
        <v>4</v>
      </c>
      <c r="C135" s="26">
        <v>0</v>
      </c>
      <c r="D135" s="26">
        <v>0</v>
      </c>
      <c r="E135" s="27">
        <v>0</v>
      </c>
      <c r="F135" s="27">
        <v>0</v>
      </c>
      <c r="G135" s="27">
        <v>0</v>
      </c>
      <c r="H135" s="27">
        <v>0</v>
      </c>
      <c r="I135" s="27">
        <v>0</v>
      </c>
      <c r="J135" s="27">
        <v>0</v>
      </c>
      <c r="K135" s="27">
        <v>0</v>
      </c>
      <c r="L135" s="27">
        <v>0</v>
      </c>
      <c r="M135" s="27">
        <v>0</v>
      </c>
      <c r="N135" s="27">
        <v>0</v>
      </c>
      <c r="O135" s="27">
        <v>0</v>
      </c>
      <c r="P135" s="27">
        <v>0</v>
      </c>
      <c r="Q135" s="27">
        <v>0</v>
      </c>
      <c r="R135" s="27">
        <v>0</v>
      </c>
      <c r="S135" s="27">
        <v>0</v>
      </c>
      <c r="T135" s="27">
        <v>0</v>
      </c>
      <c r="U135" s="26">
        <v>0</v>
      </c>
      <c r="V135" s="26">
        <v>0</v>
      </c>
      <c r="W135" s="26">
        <v>0</v>
      </c>
      <c r="X135" s="26">
        <v>0</v>
      </c>
      <c r="Y135" s="26">
        <v>0</v>
      </c>
      <c r="Z135" s="26">
        <v>0</v>
      </c>
      <c r="AA135" s="27">
        <v>0</v>
      </c>
      <c r="AB135" s="27">
        <v>0</v>
      </c>
      <c r="AC135" s="27">
        <v>0</v>
      </c>
      <c r="AD135" s="27">
        <v>0</v>
      </c>
      <c r="AE135" s="27">
        <v>0</v>
      </c>
      <c r="AF135" s="27">
        <v>0</v>
      </c>
      <c r="AG135" s="27">
        <v>0</v>
      </c>
      <c r="AH135" s="27">
        <v>0</v>
      </c>
      <c r="AI135" s="27">
        <v>570.78578222703243</v>
      </c>
      <c r="AJ135" s="27">
        <v>3328.8370253875173</v>
      </c>
      <c r="AK135" s="27">
        <v>7802.5382543487449</v>
      </c>
      <c r="AL135" s="27">
        <v>12213.418448883458</v>
      </c>
      <c r="AM135" s="26">
        <v>17623.320096549527</v>
      </c>
      <c r="AN135" s="26">
        <v>20227.1687936899</v>
      </c>
      <c r="AO135" s="26">
        <v>21055.726326488431</v>
      </c>
      <c r="AP135" s="26">
        <v>22115.753458809664</v>
      </c>
      <c r="AQ135" s="26">
        <v>23043.337715970149</v>
      </c>
      <c r="AR135" s="6">
        <f t="shared" si="6"/>
        <v>127980.88590235441</v>
      </c>
      <c r="AS135" s="6"/>
    </row>
    <row r="136" spans="1:45" ht="15" customHeight="1" x14ac:dyDescent="0.25">
      <c r="A136" s="25" t="s">
        <v>24</v>
      </c>
      <c r="B136" s="25" t="s">
        <v>5</v>
      </c>
      <c r="C136" s="26">
        <v>16.288926902764928</v>
      </c>
      <c r="D136" s="26">
        <v>21.392071535490977</v>
      </c>
      <c r="E136" s="27">
        <v>29.833960725551936</v>
      </c>
      <c r="F136" s="27">
        <v>37.886003152457313</v>
      </c>
      <c r="G136" s="27">
        <v>46.923549667019692</v>
      </c>
      <c r="H136" s="27">
        <v>45.254560621907281</v>
      </c>
      <c r="I136" s="27">
        <v>34.72765729829981</v>
      </c>
      <c r="J136" s="27">
        <v>35.922393665669219</v>
      </c>
      <c r="K136" s="27">
        <v>48.227306087952641</v>
      </c>
      <c r="L136" s="27">
        <v>37.398221257288256</v>
      </c>
      <c r="M136" s="27">
        <v>18.255668044211067</v>
      </c>
      <c r="N136" s="27">
        <v>17.371890993023246</v>
      </c>
      <c r="O136" s="27">
        <v>8.8003539893810547</v>
      </c>
      <c r="P136" s="27">
        <v>4.2284367521788955</v>
      </c>
      <c r="Q136" s="27">
        <v>5.7481032993397871</v>
      </c>
      <c r="R136" s="27">
        <v>12.714031710457116</v>
      </c>
      <c r="S136" s="27">
        <v>13.206743388885931</v>
      </c>
      <c r="T136" s="27">
        <v>18.802119698535801</v>
      </c>
      <c r="U136" s="26">
        <v>98.545291957496914</v>
      </c>
      <c r="V136" s="26">
        <v>231.41968740124173</v>
      </c>
      <c r="W136" s="26">
        <v>220.64007374757327</v>
      </c>
      <c r="X136" s="26">
        <v>199.05551982007273</v>
      </c>
      <c r="Y136" s="26">
        <v>281.93624111060547</v>
      </c>
      <c r="Z136" s="26">
        <v>399.07008377423</v>
      </c>
      <c r="AA136" s="27">
        <v>783.59406742763701</v>
      </c>
      <c r="AB136" s="27">
        <v>1086.7013173986793</v>
      </c>
      <c r="AC136" s="27">
        <v>1306.7405149619358</v>
      </c>
      <c r="AD136" s="27">
        <v>1126.2044150523548</v>
      </c>
      <c r="AE136" s="27">
        <v>1471.3786496850616</v>
      </c>
      <c r="AF136" s="27">
        <v>1797.061339237368</v>
      </c>
      <c r="AG136" s="27">
        <v>1835.1127263535773</v>
      </c>
      <c r="AH136" s="27">
        <v>1027.6157355439614</v>
      </c>
      <c r="AI136" s="27">
        <v>1009.3104430869515</v>
      </c>
      <c r="AJ136" s="27">
        <v>877.45175942046399</v>
      </c>
      <c r="AK136" s="27">
        <v>583.16978155349761</v>
      </c>
      <c r="AL136" s="27">
        <v>493.30096056737653</v>
      </c>
      <c r="AM136" s="26">
        <v>519.57546763912183</v>
      </c>
      <c r="AN136" s="26">
        <v>681.68523543151764</v>
      </c>
      <c r="AO136" s="26">
        <v>855.82425382836141</v>
      </c>
      <c r="AP136" s="26">
        <v>1293.2633629306038</v>
      </c>
      <c r="AQ136" s="26">
        <v>1720.6138890139853</v>
      </c>
      <c r="AR136" s="6">
        <f t="shared" si="6"/>
        <v>20352.252815734089</v>
      </c>
      <c r="AS136" s="6"/>
    </row>
    <row r="137" spans="1:45" ht="15" customHeight="1" x14ac:dyDescent="0.25">
      <c r="A137" s="25" t="s">
        <v>24</v>
      </c>
      <c r="B137" s="25" t="s">
        <v>6</v>
      </c>
      <c r="C137" s="26">
        <v>0</v>
      </c>
      <c r="D137" s="26">
        <v>0</v>
      </c>
      <c r="E137" s="27">
        <v>0</v>
      </c>
      <c r="F137" s="27">
        <v>0</v>
      </c>
      <c r="G137" s="27">
        <v>0</v>
      </c>
      <c r="H137" s="27">
        <v>0</v>
      </c>
      <c r="I137" s="27">
        <v>0</v>
      </c>
      <c r="J137" s="27">
        <v>0</v>
      </c>
      <c r="K137" s="27">
        <v>0.58575100461985308</v>
      </c>
      <c r="L137" s="27">
        <v>11.933265920763928</v>
      </c>
      <c r="M137" s="27">
        <v>8.082132909552886</v>
      </c>
      <c r="N137" s="27">
        <v>26.297925761720482</v>
      </c>
      <c r="O137" s="27">
        <v>55.888728805280117</v>
      </c>
      <c r="P137" s="27">
        <v>84.74421555284593</v>
      </c>
      <c r="Q137" s="27">
        <v>117.31653883634102</v>
      </c>
      <c r="R137" s="27">
        <v>170.72170218383945</v>
      </c>
      <c r="S137" s="27">
        <v>163.81695036910165</v>
      </c>
      <c r="T137" s="27">
        <v>190.61232796996262</v>
      </c>
      <c r="U137" s="26">
        <v>195.73277298466445</v>
      </c>
      <c r="V137" s="26">
        <v>43.710859073076548</v>
      </c>
      <c r="W137" s="26">
        <v>96.21349667706987</v>
      </c>
      <c r="X137" s="26">
        <v>152.38646486445384</v>
      </c>
      <c r="Y137" s="26">
        <v>173.43428064036118</v>
      </c>
      <c r="Z137" s="26">
        <v>120.49216634762632</v>
      </c>
      <c r="AA137" s="27">
        <v>65.331692679958792</v>
      </c>
      <c r="AB137" s="27">
        <v>14.401893612934309</v>
      </c>
      <c r="AC137" s="27">
        <v>2.518557257255615</v>
      </c>
      <c r="AD137" s="27">
        <v>2.5570907490286219</v>
      </c>
      <c r="AE137" s="27">
        <v>24.557914919839842</v>
      </c>
      <c r="AF137" s="27">
        <v>13.015784239919446</v>
      </c>
      <c r="AG137" s="27">
        <v>88.601240583656931</v>
      </c>
      <c r="AH137" s="27">
        <v>204.90343052320048</v>
      </c>
      <c r="AI137" s="27">
        <v>66.568293203715271</v>
      </c>
      <c r="AJ137" s="27">
        <v>16.145183895086376</v>
      </c>
      <c r="AK137" s="27">
        <v>62.29147512117644</v>
      </c>
      <c r="AL137" s="27">
        <v>9.5800417063156829</v>
      </c>
      <c r="AM137" s="26">
        <v>0</v>
      </c>
      <c r="AN137" s="26">
        <v>0</v>
      </c>
      <c r="AO137" s="26">
        <v>0</v>
      </c>
      <c r="AP137" s="26">
        <v>0</v>
      </c>
      <c r="AQ137" s="26">
        <v>0</v>
      </c>
      <c r="AR137" s="6">
        <f t="shared" si="6"/>
        <v>2182.4421783933681</v>
      </c>
    </row>
    <row r="138" spans="1:45" ht="15" customHeight="1" x14ac:dyDescent="0.25">
      <c r="A138" s="25" t="s">
        <v>24</v>
      </c>
      <c r="B138" s="25" t="s">
        <v>7</v>
      </c>
      <c r="C138" s="26">
        <v>0</v>
      </c>
      <c r="D138" s="26">
        <v>0</v>
      </c>
      <c r="E138" s="27">
        <v>0</v>
      </c>
      <c r="F138" s="27">
        <v>0</v>
      </c>
      <c r="G138" s="27">
        <v>0</v>
      </c>
      <c r="H138" s="27">
        <v>0</v>
      </c>
      <c r="I138" s="27">
        <v>0</v>
      </c>
      <c r="J138" s="27">
        <v>0</v>
      </c>
      <c r="K138" s="27">
        <v>0</v>
      </c>
      <c r="L138" s="27">
        <v>0</v>
      </c>
      <c r="M138" s="27">
        <v>0</v>
      </c>
      <c r="N138" s="27">
        <v>0</v>
      </c>
      <c r="O138" s="27">
        <v>0</v>
      </c>
      <c r="P138" s="27">
        <v>0</v>
      </c>
      <c r="Q138" s="27">
        <v>0</v>
      </c>
      <c r="R138" s="27">
        <v>0</v>
      </c>
      <c r="S138" s="27">
        <v>0</v>
      </c>
      <c r="T138" s="27">
        <v>0</v>
      </c>
      <c r="U138" s="26">
        <v>0</v>
      </c>
      <c r="V138" s="26">
        <v>0</v>
      </c>
      <c r="W138" s="26">
        <v>0</v>
      </c>
      <c r="X138" s="26">
        <v>0</v>
      </c>
      <c r="Y138" s="26">
        <v>0</v>
      </c>
      <c r="Z138" s="26">
        <v>0</v>
      </c>
      <c r="AA138" s="27">
        <v>0</v>
      </c>
      <c r="AB138" s="27">
        <v>0</v>
      </c>
      <c r="AC138" s="27">
        <v>0</v>
      </c>
      <c r="AD138" s="27">
        <v>0</v>
      </c>
      <c r="AE138" s="27">
        <v>0</v>
      </c>
      <c r="AF138" s="27">
        <v>0</v>
      </c>
      <c r="AG138" s="27">
        <v>0</v>
      </c>
      <c r="AH138" s="27">
        <v>0</v>
      </c>
      <c r="AI138" s="27">
        <v>161.72019685405851</v>
      </c>
      <c r="AJ138" s="27">
        <v>713.86244687841065</v>
      </c>
      <c r="AK138" s="27">
        <v>1227.3179342286251</v>
      </c>
      <c r="AL138" s="27">
        <v>1779.311877961519</v>
      </c>
      <c r="AM138" s="26">
        <v>2728.3701114675582</v>
      </c>
      <c r="AN138" s="26">
        <v>3209.1773449626348</v>
      </c>
      <c r="AO138" s="26">
        <v>3438.3484943862422</v>
      </c>
      <c r="AP138" s="26">
        <v>4047.4064267190329</v>
      </c>
      <c r="AQ138" s="26">
        <v>4528.8092607220306</v>
      </c>
      <c r="AR138" s="6">
        <f t="shared" si="6"/>
        <v>21834.324094180112</v>
      </c>
    </row>
    <row r="139" spans="1:45" ht="15" customHeight="1" x14ac:dyDescent="0.25">
      <c r="A139" s="25" t="s">
        <v>24</v>
      </c>
      <c r="B139" s="25" t="s">
        <v>8</v>
      </c>
      <c r="C139" s="26">
        <v>0.12658390185921692</v>
      </c>
      <c r="D139" s="26">
        <v>0.18918106774347218</v>
      </c>
      <c r="E139" s="27">
        <v>0.19175599450278391</v>
      </c>
      <c r="F139" s="27">
        <v>0.22479082211781076</v>
      </c>
      <c r="G139" s="27">
        <v>0.41608232666173711</v>
      </c>
      <c r="H139" s="27">
        <v>0.82290543072494082</v>
      </c>
      <c r="I139" s="27">
        <v>1.362368455909992</v>
      </c>
      <c r="J139" s="27">
        <v>2.3788642354891585</v>
      </c>
      <c r="K139" s="27">
        <v>14.930708853282249</v>
      </c>
      <c r="L139" s="27">
        <v>20.428816067240238</v>
      </c>
      <c r="M139" s="27">
        <v>45.32776968057378</v>
      </c>
      <c r="N139" s="27">
        <v>68.585082807843591</v>
      </c>
      <c r="O139" s="27">
        <v>36.604984024011429</v>
      </c>
      <c r="P139" s="27">
        <v>41.487976420386033</v>
      </c>
      <c r="Q139" s="27">
        <v>50.555612810942243</v>
      </c>
      <c r="R139" s="27">
        <v>59.971629216592852</v>
      </c>
      <c r="S139" s="27">
        <v>55.009744783576849</v>
      </c>
      <c r="T139" s="27">
        <v>99.941797100960201</v>
      </c>
      <c r="U139" s="26">
        <v>143.76489402087043</v>
      </c>
      <c r="V139" s="26">
        <v>138.14206499817757</v>
      </c>
      <c r="W139" s="26">
        <v>125.71459677365698</v>
      </c>
      <c r="X139" s="26">
        <v>121.33591464372228</v>
      </c>
      <c r="Y139" s="26">
        <v>248.38619224419321</v>
      </c>
      <c r="Z139" s="26">
        <v>251.73071426744599</v>
      </c>
      <c r="AA139" s="27">
        <v>244.15900252520888</v>
      </c>
      <c r="AB139" s="27">
        <v>179.7054977476036</v>
      </c>
      <c r="AC139" s="27">
        <v>273.46799964881029</v>
      </c>
      <c r="AD139" s="27">
        <v>322.76204630038268</v>
      </c>
      <c r="AE139" s="27">
        <v>521.49496659114709</v>
      </c>
      <c r="AF139" s="27">
        <v>642.3472512652329</v>
      </c>
      <c r="AG139" s="27">
        <v>528.8471626131261</v>
      </c>
      <c r="AH139" s="27">
        <v>255.10039660012524</v>
      </c>
      <c r="AI139" s="27">
        <v>285.55282261476202</v>
      </c>
      <c r="AJ139" s="27">
        <v>340.45919756277448</v>
      </c>
      <c r="AK139" s="27">
        <v>386.66966016460754</v>
      </c>
      <c r="AL139" s="27">
        <v>502.54204674860557</v>
      </c>
      <c r="AM139" s="26">
        <v>616.69974209399766</v>
      </c>
      <c r="AN139" s="26">
        <v>839.2276947583382</v>
      </c>
      <c r="AO139" s="26">
        <v>921.48825026942029</v>
      </c>
      <c r="AP139" s="26">
        <v>1156.1097986133898</v>
      </c>
      <c r="AQ139" s="26">
        <v>1626.1990656252285</v>
      </c>
      <c r="AR139" s="6">
        <f t="shared" si="6"/>
        <v>11170.463632691246</v>
      </c>
    </row>
    <row r="140" spans="1:45" ht="15" customHeight="1" x14ac:dyDescent="0.25">
      <c r="A140" s="25" t="s">
        <v>24</v>
      </c>
      <c r="B140" s="25" t="s">
        <v>9</v>
      </c>
      <c r="C140" s="26">
        <v>6.8072826443289278</v>
      </c>
      <c r="D140" s="26">
        <v>9.6168683664264503</v>
      </c>
      <c r="E140" s="27">
        <v>14.51980235811096</v>
      </c>
      <c r="F140" s="27">
        <v>15.291712957553955</v>
      </c>
      <c r="G140" s="27">
        <v>22.417725843230809</v>
      </c>
      <c r="H140" s="27">
        <v>29.22749534026476</v>
      </c>
      <c r="I140" s="27">
        <v>45.343037854069244</v>
      </c>
      <c r="J140" s="27">
        <v>42.501104937012499</v>
      </c>
      <c r="K140" s="27">
        <v>34.063622319390163</v>
      </c>
      <c r="L140" s="27">
        <v>55.229655739821084</v>
      </c>
      <c r="M140" s="27">
        <v>37.153283954015059</v>
      </c>
      <c r="N140" s="27">
        <v>28.644133073877047</v>
      </c>
      <c r="O140" s="27">
        <v>28.394683020605431</v>
      </c>
      <c r="P140" s="27">
        <v>32.155685203037486</v>
      </c>
      <c r="Q140" s="27">
        <v>42.806115915426588</v>
      </c>
      <c r="R140" s="27">
        <v>59.798804816208843</v>
      </c>
      <c r="S140" s="27">
        <v>42.491724271959654</v>
      </c>
      <c r="T140" s="27">
        <v>43.466444412658326</v>
      </c>
      <c r="U140" s="26">
        <v>40.503332414835747</v>
      </c>
      <c r="V140" s="26">
        <v>36.847414767388678</v>
      </c>
      <c r="W140" s="26">
        <v>49.564233826184015</v>
      </c>
      <c r="X140" s="26">
        <v>25.651803640932219</v>
      </c>
      <c r="Y140" s="26">
        <v>35.72502860401066</v>
      </c>
      <c r="Z140" s="26">
        <v>44.088499339047765</v>
      </c>
      <c r="AA140" s="27">
        <v>54.29459929334682</v>
      </c>
      <c r="AB140" s="27">
        <v>39.273401867043475</v>
      </c>
      <c r="AC140" s="27">
        <v>42.809795892884608</v>
      </c>
      <c r="AD140" s="27">
        <v>45.089238386344761</v>
      </c>
      <c r="AE140" s="27">
        <v>60.844522520519369</v>
      </c>
      <c r="AF140" s="27">
        <v>83.519614709123431</v>
      </c>
      <c r="AG140" s="27">
        <v>95.713802895409842</v>
      </c>
      <c r="AH140" s="27">
        <v>61.225881633971561</v>
      </c>
      <c r="AI140" s="27">
        <v>58.058357004288375</v>
      </c>
      <c r="AJ140" s="27">
        <v>73.030552101718371</v>
      </c>
      <c r="AK140" s="27">
        <v>80.197358320001854</v>
      </c>
      <c r="AL140" s="27">
        <v>85.781952454837324</v>
      </c>
      <c r="AM140" s="26">
        <v>95.162657923783996</v>
      </c>
      <c r="AN140" s="26">
        <v>111.57206790521819</v>
      </c>
      <c r="AO140" s="26">
        <v>69.540496974824563</v>
      </c>
      <c r="AP140" s="26">
        <v>89.259316048737261</v>
      </c>
      <c r="AQ140" s="26">
        <v>77.53905064718208</v>
      </c>
      <c r="AR140" s="6">
        <f t="shared" si="6"/>
        <v>2045.2221621996323</v>
      </c>
    </row>
    <row r="141" spans="1:45" ht="15" customHeight="1" x14ac:dyDescent="0.25">
      <c r="A141" s="25" t="s">
        <v>24</v>
      </c>
      <c r="B141" s="25" t="s">
        <v>10</v>
      </c>
      <c r="C141" s="26">
        <v>15.883659503434245</v>
      </c>
      <c r="D141" s="26">
        <v>22.43935952166175</v>
      </c>
      <c r="E141" s="27">
        <v>33.879538835592179</v>
      </c>
      <c r="F141" s="27">
        <v>35.680663567625885</v>
      </c>
      <c r="G141" s="27">
        <v>52.308026967538467</v>
      </c>
      <c r="H141" s="27">
        <v>68.197489127284129</v>
      </c>
      <c r="I141" s="27">
        <v>105.80042165949453</v>
      </c>
      <c r="J141" s="27">
        <v>99.169244853029682</v>
      </c>
      <c r="K141" s="27">
        <v>79.48178541191038</v>
      </c>
      <c r="L141" s="27">
        <v>128.86919672624927</v>
      </c>
      <c r="M141" s="27">
        <v>86.69099589270192</v>
      </c>
      <c r="N141" s="27">
        <v>66.836310505712774</v>
      </c>
      <c r="O141" s="27">
        <v>66.254260381412479</v>
      </c>
      <c r="P141" s="27">
        <v>75.029932140420826</v>
      </c>
      <c r="Q141" s="27">
        <v>99.88093713599504</v>
      </c>
      <c r="R141" s="27">
        <v>139.53054457115391</v>
      </c>
      <c r="S141" s="27">
        <v>99.147356634572645</v>
      </c>
      <c r="T141" s="27">
        <v>101.42170362953627</v>
      </c>
      <c r="U141" s="26">
        <v>94.507775634616976</v>
      </c>
      <c r="V141" s="26">
        <v>85.977301123907196</v>
      </c>
      <c r="W141" s="26">
        <v>115.64987892776287</v>
      </c>
      <c r="X141" s="26">
        <v>59.854208495508473</v>
      </c>
      <c r="Y141" s="26">
        <v>83.35840007602512</v>
      </c>
      <c r="Z141" s="26">
        <v>102.87316512444468</v>
      </c>
      <c r="AA141" s="27">
        <v>126.6873983511428</v>
      </c>
      <c r="AB141" s="27">
        <v>91.637937689768208</v>
      </c>
      <c r="AC141" s="27">
        <v>99.889523750064669</v>
      </c>
      <c r="AD141" s="27">
        <v>105.20822290147122</v>
      </c>
      <c r="AE141" s="27">
        <v>141.97055254787801</v>
      </c>
      <c r="AF141" s="27">
        <v>194.8791009879547</v>
      </c>
      <c r="AG141" s="27">
        <v>223.33220675595666</v>
      </c>
      <c r="AH141" s="27">
        <v>162.84709782354352</v>
      </c>
      <c r="AI141" s="27">
        <v>176.28987754885108</v>
      </c>
      <c r="AJ141" s="27">
        <v>194.08951137287914</v>
      </c>
      <c r="AK141" s="27">
        <v>204.60528811170903</v>
      </c>
      <c r="AL141" s="27">
        <v>212.71062976261001</v>
      </c>
      <c r="AM141" s="26">
        <v>252.73238626414337</v>
      </c>
      <c r="AN141" s="26">
        <v>315.36097803963605</v>
      </c>
      <c r="AO141" s="26">
        <v>268.51168240593478</v>
      </c>
      <c r="AP141" s="26">
        <v>419.22573158704455</v>
      </c>
      <c r="AQ141" s="26">
        <v>380.7022636782994</v>
      </c>
      <c r="AR141" s="6">
        <f t="shared" si="6"/>
        <v>5489.4025460264802</v>
      </c>
    </row>
    <row r="142" spans="1:45" ht="15" customHeight="1" x14ac:dyDescent="0.25">
      <c r="A142" s="25" t="s">
        <v>24</v>
      </c>
      <c r="B142" s="25" t="s">
        <v>11</v>
      </c>
      <c r="C142" s="26">
        <v>6.8215300446977309</v>
      </c>
      <c r="D142" s="26">
        <v>6.8174203030409126</v>
      </c>
      <c r="E142" s="27">
        <v>8.2787257690498066</v>
      </c>
      <c r="F142" s="27">
        <v>11.89003922732044</v>
      </c>
      <c r="G142" s="27">
        <v>25.463701689300922</v>
      </c>
      <c r="H142" s="27">
        <v>31.317837236802085</v>
      </c>
      <c r="I142" s="27">
        <v>38.557424874546498</v>
      </c>
      <c r="J142" s="27">
        <v>40.589584651613741</v>
      </c>
      <c r="K142" s="27">
        <v>88.933961875248698</v>
      </c>
      <c r="L142" s="27">
        <v>55.168560626490056</v>
      </c>
      <c r="M142" s="27">
        <v>58.730124338264979</v>
      </c>
      <c r="N142" s="27">
        <v>41.043508073068423</v>
      </c>
      <c r="O142" s="27">
        <v>40.477206895927303</v>
      </c>
      <c r="P142" s="27">
        <v>44.097372958648187</v>
      </c>
      <c r="Q142" s="27">
        <v>65.885342728353109</v>
      </c>
      <c r="R142" s="27">
        <v>110.53283711480881</v>
      </c>
      <c r="S142" s="27">
        <v>100.08148495749722</v>
      </c>
      <c r="T142" s="27">
        <v>103.44232633143996</v>
      </c>
      <c r="U142" s="26">
        <v>91.744590343896846</v>
      </c>
      <c r="V142" s="26">
        <v>75.674619514283052</v>
      </c>
      <c r="W142" s="26">
        <v>94.849962643328453</v>
      </c>
      <c r="X142" s="26">
        <v>60.069286006725434</v>
      </c>
      <c r="Y142" s="26">
        <v>87.035748690461304</v>
      </c>
      <c r="Z142" s="26">
        <v>106.18176730300769</v>
      </c>
      <c r="AA142" s="27">
        <v>143.72520603453083</v>
      </c>
      <c r="AB142" s="27">
        <v>108.641323984837</v>
      </c>
      <c r="AC142" s="27">
        <v>123.92933567146721</v>
      </c>
      <c r="AD142" s="27">
        <v>136.96408601880512</v>
      </c>
      <c r="AE142" s="27">
        <v>146.58457257317923</v>
      </c>
      <c r="AF142" s="27">
        <v>183.54552799415481</v>
      </c>
      <c r="AG142" s="27">
        <v>113.81265271941682</v>
      </c>
      <c r="AH142" s="27">
        <v>83.045565354292791</v>
      </c>
      <c r="AI142" s="27">
        <v>83.860973198024197</v>
      </c>
      <c r="AJ142" s="27">
        <v>83.295503664121938</v>
      </c>
      <c r="AK142" s="27">
        <v>87.060817667357711</v>
      </c>
      <c r="AL142" s="27">
        <v>104.96321520387923</v>
      </c>
      <c r="AM142" s="26">
        <v>125.95716851899829</v>
      </c>
      <c r="AN142" s="26">
        <v>147.68608654462051</v>
      </c>
      <c r="AO142" s="26">
        <v>119.74915220080926</v>
      </c>
      <c r="AP142" s="26">
        <v>173.06050428984307</v>
      </c>
      <c r="AQ142" s="26">
        <v>142.55918292549461</v>
      </c>
      <c r="AR142" s="6">
        <f t="shared" si="6"/>
        <v>3502.1258387616544</v>
      </c>
    </row>
    <row r="143" spans="1:45" ht="15" customHeight="1" x14ac:dyDescent="0.25">
      <c r="A143" s="25" t="s">
        <v>24</v>
      </c>
      <c r="B143" s="25" t="s">
        <v>12</v>
      </c>
      <c r="C143" s="26">
        <v>2.2866294767686557</v>
      </c>
      <c r="D143" s="26">
        <v>2.4083434249479261</v>
      </c>
      <c r="E143" s="27">
        <v>3.8836014105560581</v>
      </c>
      <c r="F143" s="27">
        <v>6.1478938548359379</v>
      </c>
      <c r="G143" s="27">
        <v>9.2802918723090109</v>
      </c>
      <c r="H143" s="27">
        <v>11.072099633621519</v>
      </c>
      <c r="I143" s="27">
        <v>12.106532771049302</v>
      </c>
      <c r="J143" s="27">
        <v>8.5968786101417809</v>
      </c>
      <c r="K143" s="27">
        <v>9.3833991158045702</v>
      </c>
      <c r="L143" s="27">
        <v>13.256332745587068</v>
      </c>
      <c r="M143" s="27">
        <v>10.211117141410194</v>
      </c>
      <c r="N143" s="27">
        <v>8.8854706204175216</v>
      </c>
      <c r="O143" s="27">
        <v>10.834832406765782</v>
      </c>
      <c r="P143" s="27">
        <v>12.388969871553458</v>
      </c>
      <c r="Q143" s="27">
        <v>16.689663033982569</v>
      </c>
      <c r="R143" s="27">
        <v>25.654725488056787</v>
      </c>
      <c r="S143" s="27">
        <v>23.355792822209359</v>
      </c>
      <c r="T143" s="27">
        <v>27.975929654759426</v>
      </c>
      <c r="U143" s="26">
        <v>28.315722106524657</v>
      </c>
      <c r="V143" s="26">
        <v>29.850443278705864</v>
      </c>
      <c r="W143" s="26">
        <v>38.218380931207243</v>
      </c>
      <c r="X143" s="26">
        <v>35.572465536263536</v>
      </c>
      <c r="Y143" s="26">
        <v>59.214609360269478</v>
      </c>
      <c r="Z143" s="26">
        <v>71.417867690480477</v>
      </c>
      <c r="AA143" s="27">
        <v>77.303424290325722</v>
      </c>
      <c r="AB143" s="27">
        <v>59.217594893546099</v>
      </c>
      <c r="AC143" s="27">
        <v>66.800635984928917</v>
      </c>
      <c r="AD143" s="27">
        <v>63.717749727921067</v>
      </c>
      <c r="AE143" s="27">
        <v>64.33841707469017</v>
      </c>
      <c r="AF143" s="27">
        <v>102.59763321691928</v>
      </c>
      <c r="AG143" s="27">
        <v>152.62955083233052</v>
      </c>
      <c r="AH143" s="27">
        <v>128.05128256305423</v>
      </c>
      <c r="AI143" s="27">
        <v>166.83254177810963</v>
      </c>
      <c r="AJ143" s="27">
        <v>215.55434435829895</v>
      </c>
      <c r="AK143" s="27">
        <v>239.31419364007849</v>
      </c>
      <c r="AL143" s="27">
        <v>224.67278272199613</v>
      </c>
      <c r="AM143" s="26">
        <v>321.3476658764057</v>
      </c>
      <c r="AN143" s="26">
        <v>463.64337448955035</v>
      </c>
      <c r="AO143" s="26">
        <v>361.98535341446086</v>
      </c>
      <c r="AP143" s="26">
        <v>610.28462600764544</v>
      </c>
      <c r="AQ143" s="26">
        <v>566.72556631571001</v>
      </c>
      <c r="AR143" s="6">
        <f t="shared" si="6"/>
        <v>4362.0247300441997</v>
      </c>
    </row>
    <row r="144" spans="1:45" ht="15" customHeight="1" x14ac:dyDescent="0.25">
      <c r="A144" s="25" t="s">
        <v>24</v>
      </c>
      <c r="B144" s="25" t="s">
        <v>13</v>
      </c>
      <c r="C144" s="26">
        <v>2.2866294767686557</v>
      </c>
      <c r="D144" s="26">
        <v>2.4083434249479261</v>
      </c>
      <c r="E144" s="27">
        <v>3.8836014105560581</v>
      </c>
      <c r="F144" s="27">
        <v>6.1478938548359379</v>
      </c>
      <c r="G144" s="27">
        <v>9.2802918723090109</v>
      </c>
      <c r="H144" s="27">
        <v>11.072099633621519</v>
      </c>
      <c r="I144" s="27">
        <v>12.106532771049302</v>
      </c>
      <c r="J144" s="27">
        <v>8.5968786101417809</v>
      </c>
      <c r="K144" s="27">
        <v>9.3833991158045702</v>
      </c>
      <c r="L144" s="27">
        <v>13.256332745587068</v>
      </c>
      <c r="M144" s="27">
        <v>10.211117141410194</v>
      </c>
      <c r="N144" s="27">
        <v>8.8854706204175216</v>
      </c>
      <c r="O144" s="27">
        <v>10.834832406765782</v>
      </c>
      <c r="P144" s="27">
        <v>12.388969871553458</v>
      </c>
      <c r="Q144" s="27">
        <v>16.689663033982569</v>
      </c>
      <c r="R144" s="27">
        <v>25.654725488056787</v>
      </c>
      <c r="S144" s="27">
        <v>23.355792822209359</v>
      </c>
      <c r="T144" s="27">
        <v>27.975929654759426</v>
      </c>
      <c r="U144" s="26">
        <v>28.315722106524657</v>
      </c>
      <c r="V144" s="26">
        <v>29.850443278705864</v>
      </c>
      <c r="W144" s="26">
        <v>38.218380931207243</v>
      </c>
      <c r="X144" s="26">
        <v>35.572465536263536</v>
      </c>
      <c r="Y144" s="26">
        <v>59.214609360269478</v>
      </c>
      <c r="Z144" s="26">
        <v>71.417867690480477</v>
      </c>
      <c r="AA144" s="27">
        <v>77.303424290325722</v>
      </c>
      <c r="AB144" s="27">
        <v>59.217594893546099</v>
      </c>
      <c r="AC144" s="27">
        <v>66.800635984928917</v>
      </c>
      <c r="AD144" s="27">
        <v>63.717749727921067</v>
      </c>
      <c r="AE144" s="27">
        <v>64.33841707469017</v>
      </c>
      <c r="AF144" s="27">
        <v>102.59763321691928</v>
      </c>
      <c r="AG144" s="27">
        <v>152.62955083233052</v>
      </c>
      <c r="AH144" s="27">
        <v>117.12048441810666</v>
      </c>
      <c r="AI144" s="27">
        <v>170.06404522328495</v>
      </c>
      <c r="AJ144" s="27">
        <v>234.06981097931006</v>
      </c>
      <c r="AK144" s="27">
        <v>216.70393867296357</v>
      </c>
      <c r="AL144" s="27">
        <v>211.07092342319137</v>
      </c>
      <c r="AM144" s="26">
        <v>308.58385671776239</v>
      </c>
      <c r="AN144" s="26">
        <v>481.69417224773804</v>
      </c>
      <c r="AO144" s="26">
        <v>324.01915693733673</v>
      </c>
      <c r="AP144" s="26">
        <v>633.70451221578105</v>
      </c>
      <c r="AQ144" s="26">
        <v>523.52551753813634</v>
      </c>
      <c r="AR144" s="6">
        <f t="shared" si="6"/>
        <v>4284.1694172525013</v>
      </c>
    </row>
    <row r="145" spans="1:44" ht="15" customHeight="1" x14ac:dyDescent="0.25">
      <c r="A145" s="25" t="s">
        <v>24</v>
      </c>
      <c r="B145" s="25" t="s">
        <v>14</v>
      </c>
      <c r="C145" s="26">
        <v>2.4794265180887076</v>
      </c>
      <c r="D145" s="26">
        <v>2.3831439090612823</v>
      </c>
      <c r="E145" s="27">
        <v>4.0703436511770645</v>
      </c>
      <c r="F145" s="27">
        <v>4.6538184831396565</v>
      </c>
      <c r="G145" s="27">
        <v>9.5697292749748364</v>
      </c>
      <c r="H145" s="27">
        <v>11.77166031024675</v>
      </c>
      <c r="I145" s="27">
        <v>15.150525325425514</v>
      </c>
      <c r="J145" s="27">
        <v>15.193455360772354</v>
      </c>
      <c r="K145" s="27">
        <v>15.833396509046997</v>
      </c>
      <c r="L145" s="27">
        <v>16.493913835193108</v>
      </c>
      <c r="M145" s="27">
        <v>10.754634164694847</v>
      </c>
      <c r="N145" s="27">
        <v>8.8981194742058296</v>
      </c>
      <c r="O145" s="27">
        <v>7.0313098535655003</v>
      </c>
      <c r="P145" s="27">
        <v>7.4250446544603959</v>
      </c>
      <c r="Q145" s="27">
        <v>18.057379520760783</v>
      </c>
      <c r="R145" s="27">
        <v>16.576864919969928</v>
      </c>
      <c r="S145" s="27">
        <v>23.940820161352629</v>
      </c>
      <c r="T145" s="27">
        <v>35.928496188998992</v>
      </c>
      <c r="U145" s="26">
        <v>18.479226692886915</v>
      </c>
      <c r="V145" s="26">
        <v>23.660809012558559</v>
      </c>
      <c r="W145" s="26">
        <v>71.570979331118878</v>
      </c>
      <c r="X145" s="26">
        <v>83.856404505482658</v>
      </c>
      <c r="Y145" s="26">
        <v>53.128284511558775</v>
      </c>
      <c r="Z145" s="26">
        <v>44.73331134141992</v>
      </c>
      <c r="AA145" s="27">
        <v>67.863456121328767</v>
      </c>
      <c r="AB145" s="27">
        <v>71.321806908089698</v>
      </c>
      <c r="AC145" s="27">
        <v>47.256866738054725</v>
      </c>
      <c r="AD145" s="27">
        <v>51.752420998352974</v>
      </c>
      <c r="AE145" s="27">
        <v>27.850682165138682</v>
      </c>
      <c r="AF145" s="27">
        <v>48.021246886686349</v>
      </c>
      <c r="AG145" s="27">
        <v>68.592406809802597</v>
      </c>
      <c r="AH145" s="27">
        <v>56.958429191184607</v>
      </c>
      <c r="AI145" s="27">
        <v>47.249237595440292</v>
      </c>
      <c r="AJ145" s="27">
        <v>70.807344114072066</v>
      </c>
      <c r="AK145" s="27">
        <v>71.941467439458165</v>
      </c>
      <c r="AL145" s="27">
        <v>62.768846203206508</v>
      </c>
      <c r="AM145" s="26">
        <v>73.718069957591737</v>
      </c>
      <c r="AN145" s="26">
        <v>85.789773774039261</v>
      </c>
      <c r="AO145" s="26">
        <v>70.982328950779603</v>
      </c>
      <c r="AP145" s="26">
        <v>88.068559798317608</v>
      </c>
      <c r="AQ145" s="26">
        <v>112.92557822861704</v>
      </c>
      <c r="AR145" s="6">
        <f t="shared" si="6"/>
        <v>1645.5096193903214</v>
      </c>
    </row>
    <row r="146" spans="1:44" ht="15" customHeight="1" x14ac:dyDescent="0.25">
      <c r="A146" s="25" t="s">
        <v>24</v>
      </c>
      <c r="B146" s="25" t="s">
        <v>15</v>
      </c>
      <c r="C146" s="26">
        <v>1.520635342721874</v>
      </c>
      <c r="D146" s="26">
        <v>1.2361730292070516</v>
      </c>
      <c r="E146" s="27">
        <v>2.1555601252676722</v>
      </c>
      <c r="F146" s="27">
        <v>2.7009993703767727</v>
      </c>
      <c r="G146" s="27">
        <v>5.309233364883303</v>
      </c>
      <c r="H146" s="27">
        <v>7.4012309025138014</v>
      </c>
      <c r="I146" s="27">
        <v>10.316913713301021</v>
      </c>
      <c r="J146" s="27">
        <v>8.6062197597499832</v>
      </c>
      <c r="K146" s="27">
        <v>9.2274816272620566</v>
      </c>
      <c r="L146" s="27">
        <v>11.580071717636839</v>
      </c>
      <c r="M146" s="27">
        <v>10.146116563353228</v>
      </c>
      <c r="N146" s="27">
        <v>9.839285940038085</v>
      </c>
      <c r="O146" s="27">
        <v>9.8658590080161339</v>
      </c>
      <c r="P146" s="27">
        <v>7.5199839574476108</v>
      </c>
      <c r="Q146" s="27">
        <v>11.477556258304823</v>
      </c>
      <c r="R146" s="27">
        <v>15.389313499722702</v>
      </c>
      <c r="S146" s="27">
        <v>24.082454784444707</v>
      </c>
      <c r="T146" s="27">
        <v>27.542642221046467</v>
      </c>
      <c r="U146" s="26">
        <v>14.930455333595638</v>
      </c>
      <c r="V146" s="26">
        <v>22.19250036510444</v>
      </c>
      <c r="W146" s="26">
        <v>48.601487472589689</v>
      </c>
      <c r="X146" s="26">
        <v>52.355769423870768</v>
      </c>
      <c r="Y146" s="26">
        <v>26.619930771625533</v>
      </c>
      <c r="Z146" s="26">
        <v>22.861744198353012</v>
      </c>
      <c r="AA146" s="27">
        <v>36.55299161922968</v>
      </c>
      <c r="AB146" s="27">
        <v>23.529867953325152</v>
      </c>
      <c r="AC146" s="27">
        <v>18.687514290198145</v>
      </c>
      <c r="AD146" s="27">
        <v>18.543756441277484</v>
      </c>
      <c r="AE146" s="27">
        <v>13.272826454377448</v>
      </c>
      <c r="AF146" s="27">
        <v>32.154915856792279</v>
      </c>
      <c r="AG146" s="27">
        <v>40.005073539863197</v>
      </c>
      <c r="AH146" s="27">
        <v>26.435054734002918</v>
      </c>
      <c r="AI146" s="27">
        <v>21.284552087634474</v>
      </c>
      <c r="AJ146" s="27">
        <v>40.064557055643888</v>
      </c>
      <c r="AK146" s="27">
        <v>33.616244728992093</v>
      </c>
      <c r="AL146" s="27">
        <v>29.529638588284325</v>
      </c>
      <c r="AM146" s="26">
        <v>32.395198789369999</v>
      </c>
      <c r="AN146" s="26">
        <v>33.822527389642396</v>
      </c>
      <c r="AO146" s="26">
        <v>20.681047231567927</v>
      </c>
      <c r="AP146" s="26">
        <v>29.116011109821333</v>
      </c>
      <c r="AQ146" s="26">
        <v>36.425707620382447</v>
      </c>
      <c r="AR146" s="6">
        <f t="shared" si="6"/>
        <v>849.59710424083823</v>
      </c>
    </row>
    <row r="147" spans="1:44" ht="15" customHeight="1" x14ac:dyDescent="0.25">
      <c r="A147" s="25" t="s">
        <v>24</v>
      </c>
      <c r="B147" s="25" t="s">
        <v>16</v>
      </c>
      <c r="C147" s="26">
        <v>0.16415101835074178</v>
      </c>
      <c r="D147" s="26">
        <v>0.18202060205779116</v>
      </c>
      <c r="E147" s="27">
        <v>9.1434151655044663E-2</v>
      </c>
      <c r="F147" s="27">
        <v>0.56027718832783924</v>
      </c>
      <c r="G147" s="27">
        <v>1.0159644093295188</v>
      </c>
      <c r="H147" s="27">
        <v>0.86179884845964183</v>
      </c>
      <c r="I147" s="27">
        <v>1.393570044062453</v>
      </c>
      <c r="J147" s="27">
        <v>1.2417685234937024</v>
      </c>
      <c r="K147" s="27">
        <v>2.1535845826481559</v>
      </c>
      <c r="L147" s="27">
        <v>2.06215859462311</v>
      </c>
      <c r="M147" s="27">
        <v>3.1506580725201738</v>
      </c>
      <c r="N147" s="27">
        <v>1.3388142932220766</v>
      </c>
      <c r="O147" s="27">
        <v>0.95522391269070916</v>
      </c>
      <c r="P147" s="27">
        <v>1.3054154160745486</v>
      </c>
      <c r="Q147" s="27">
        <v>1.6218722379696229</v>
      </c>
      <c r="R147" s="27">
        <v>2.3112155805444408</v>
      </c>
      <c r="S147" s="27">
        <v>4.1485237989519677</v>
      </c>
      <c r="T147" s="27">
        <v>3.556741811832278</v>
      </c>
      <c r="U147" s="26">
        <v>2.2564774904171512</v>
      </c>
      <c r="V147" s="26">
        <v>2.3636187983409238</v>
      </c>
      <c r="W147" s="26">
        <v>5.0515611794133664</v>
      </c>
      <c r="X147" s="26">
        <v>3.7676650777725511</v>
      </c>
      <c r="Y147" s="26">
        <v>2.5897616303302127</v>
      </c>
      <c r="Z147" s="26">
        <v>1.5729375096994584</v>
      </c>
      <c r="AA147" s="27">
        <v>3.1610991534291322</v>
      </c>
      <c r="AB147" s="27">
        <v>2.9078921053675835</v>
      </c>
      <c r="AC147" s="27">
        <v>5.522203676338501</v>
      </c>
      <c r="AD147" s="27">
        <v>6.2435150812788063</v>
      </c>
      <c r="AE147" s="27">
        <v>4.5072542236376982</v>
      </c>
      <c r="AF147" s="27">
        <v>18.162697569765744</v>
      </c>
      <c r="AG147" s="27">
        <v>23.038670989551946</v>
      </c>
      <c r="AH147" s="27">
        <v>18.912340482663279</v>
      </c>
      <c r="AI147" s="27">
        <v>17.806445122058015</v>
      </c>
      <c r="AJ147" s="27">
        <v>23.568248672206106</v>
      </c>
      <c r="AK147" s="27">
        <v>19.303430074774742</v>
      </c>
      <c r="AL147" s="27">
        <v>19.493601592950132</v>
      </c>
      <c r="AM147" s="26">
        <v>17.80703959480752</v>
      </c>
      <c r="AN147" s="26">
        <v>18.547837600771675</v>
      </c>
      <c r="AO147" s="26">
        <v>15.835748631898007</v>
      </c>
      <c r="AP147" s="26">
        <v>20.170527522824141</v>
      </c>
      <c r="AQ147" s="26">
        <v>24.886977136973702</v>
      </c>
      <c r="AR147" s="6">
        <f t="shared" si="6"/>
        <v>305.59274400408424</v>
      </c>
    </row>
    <row r="148" spans="1:44" ht="15" customHeight="1" x14ac:dyDescent="0.25">
      <c r="A148" s="25" t="s">
        <v>24</v>
      </c>
      <c r="B148" s="25" t="s">
        <v>17</v>
      </c>
      <c r="C148" s="26">
        <v>0</v>
      </c>
      <c r="D148" s="26">
        <v>0</v>
      </c>
      <c r="E148" s="27">
        <v>0</v>
      </c>
      <c r="F148" s="27">
        <v>0</v>
      </c>
      <c r="G148" s="27">
        <v>0</v>
      </c>
      <c r="H148" s="27">
        <v>0</v>
      </c>
      <c r="I148" s="27">
        <v>12.996551580008882</v>
      </c>
      <c r="J148" s="27">
        <v>20.09963379503694</v>
      </c>
      <c r="K148" s="27">
        <v>35.31756661719173</v>
      </c>
      <c r="L148" s="27">
        <v>80.976684428010572</v>
      </c>
      <c r="M148" s="27">
        <v>121.14344435085826</v>
      </c>
      <c r="N148" s="27">
        <v>150.36380975322783</v>
      </c>
      <c r="O148" s="27">
        <v>155.88965837312324</v>
      </c>
      <c r="P148" s="27">
        <v>149.6666463843649</v>
      </c>
      <c r="Q148" s="27">
        <v>208.49858277315019</v>
      </c>
      <c r="R148" s="27">
        <v>209.16919751652694</v>
      </c>
      <c r="S148" s="27">
        <v>188.15173458713471</v>
      </c>
      <c r="T148" s="27">
        <v>221.55456780241113</v>
      </c>
      <c r="U148" s="26">
        <v>224.28916665034114</v>
      </c>
      <c r="V148" s="26">
        <v>216.86689403151505</v>
      </c>
      <c r="W148" s="26">
        <v>175.88419663639363</v>
      </c>
      <c r="X148" s="26">
        <v>90.983531406772471</v>
      </c>
      <c r="Y148" s="26">
        <v>129.82317283209636</v>
      </c>
      <c r="Z148" s="26">
        <v>262.88541683103153</v>
      </c>
      <c r="AA148" s="27">
        <v>508.98718739927165</v>
      </c>
      <c r="AB148" s="27">
        <v>746.51463272179512</v>
      </c>
      <c r="AC148" s="27">
        <v>1140.1049516670378</v>
      </c>
      <c r="AD148" s="27">
        <v>1555.6402679448672</v>
      </c>
      <c r="AE148" s="27">
        <v>1774.3962089664051</v>
      </c>
      <c r="AF148" s="27">
        <v>2869.1090884963428</v>
      </c>
      <c r="AG148" s="27">
        <v>4291.1235001980849</v>
      </c>
      <c r="AH148" s="27">
        <v>5250.4859299615209</v>
      </c>
      <c r="AI148" s="27">
        <v>6202.0534155251025</v>
      </c>
      <c r="AJ148" s="27">
        <v>7036.7743919937302</v>
      </c>
      <c r="AK148" s="27">
        <v>8156.3529711216015</v>
      </c>
      <c r="AL148" s="27">
        <v>10126.726356230465</v>
      </c>
      <c r="AM148" s="26">
        <v>12672.93484549361</v>
      </c>
      <c r="AN148" s="26">
        <v>12090.513484650728</v>
      </c>
      <c r="AO148" s="26">
        <v>9432.3745824664202</v>
      </c>
      <c r="AP148" s="26">
        <v>6347.545723875739</v>
      </c>
      <c r="AQ148" s="26">
        <v>7311.3494687007942</v>
      </c>
      <c r="AR148" s="6">
        <f t="shared" si="6"/>
        <v>100167.54746376272</v>
      </c>
    </row>
    <row r="149" spans="1:44" ht="15" customHeight="1" x14ac:dyDescent="0.25">
      <c r="A149" s="25" t="s">
        <v>24</v>
      </c>
      <c r="B149" s="25" t="s">
        <v>18</v>
      </c>
      <c r="C149" s="26">
        <v>0</v>
      </c>
      <c r="D149" s="26">
        <v>0</v>
      </c>
      <c r="E149" s="27">
        <v>0</v>
      </c>
      <c r="F149" s="27">
        <v>0</v>
      </c>
      <c r="G149" s="27">
        <v>0</v>
      </c>
      <c r="H149" s="27">
        <v>0</v>
      </c>
      <c r="I149" s="27">
        <v>0</v>
      </c>
      <c r="J149" s="27">
        <v>0</v>
      </c>
      <c r="K149" s="27">
        <v>0</v>
      </c>
      <c r="L149" s="27">
        <v>0</v>
      </c>
      <c r="M149" s="27">
        <v>0</v>
      </c>
      <c r="N149" s="27">
        <v>0</v>
      </c>
      <c r="O149" s="27">
        <v>0</v>
      </c>
      <c r="P149" s="27">
        <v>0</v>
      </c>
      <c r="Q149" s="27">
        <v>0</v>
      </c>
      <c r="R149" s="27">
        <v>0</v>
      </c>
      <c r="S149" s="27">
        <v>0</v>
      </c>
      <c r="T149" s="27">
        <v>0</v>
      </c>
      <c r="U149" s="26">
        <v>0</v>
      </c>
      <c r="V149" s="26">
        <v>0</v>
      </c>
      <c r="W149" s="26">
        <v>0</v>
      </c>
      <c r="X149" s="26">
        <v>0</v>
      </c>
      <c r="Y149" s="26">
        <v>0</v>
      </c>
      <c r="Z149" s="26">
        <v>0</v>
      </c>
      <c r="AA149" s="27">
        <v>0</v>
      </c>
      <c r="AB149" s="27">
        <v>0</v>
      </c>
      <c r="AC149" s="27">
        <v>0</v>
      </c>
      <c r="AD149" s="27">
        <v>0</v>
      </c>
      <c r="AE149" s="27">
        <v>0</v>
      </c>
      <c r="AF149" s="27">
        <v>0</v>
      </c>
      <c r="AG149" s="27">
        <v>0</v>
      </c>
      <c r="AH149" s="27">
        <v>0</v>
      </c>
      <c r="AI149" s="27">
        <v>0</v>
      </c>
      <c r="AJ149" s="27">
        <v>0</v>
      </c>
      <c r="AK149" s="27">
        <v>0</v>
      </c>
      <c r="AL149" s="27">
        <v>0</v>
      </c>
      <c r="AM149" s="26">
        <v>0</v>
      </c>
      <c r="AN149" s="26">
        <v>0</v>
      </c>
      <c r="AO149" s="26">
        <v>0</v>
      </c>
      <c r="AP149" s="26">
        <v>6300.7543499999983</v>
      </c>
      <c r="AQ149" s="26">
        <v>6858.3130642295673</v>
      </c>
      <c r="AR149" s="6">
        <f t="shared" si="6"/>
        <v>13159.067414229565</v>
      </c>
    </row>
    <row r="150" spans="1:44" ht="15" customHeight="1" x14ac:dyDescent="0.25">
      <c r="A150" s="25" t="s">
        <v>25</v>
      </c>
      <c r="B150" s="25" t="s">
        <v>2</v>
      </c>
      <c r="C150" s="26">
        <v>60.314425172492591</v>
      </c>
      <c r="D150" s="26">
        <v>78.25849855685118</v>
      </c>
      <c r="E150" s="27">
        <v>106.11213908329185</v>
      </c>
      <c r="F150" s="27">
        <v>133.22965936209542</v>
      </c>
      <c r="G150" s="27">
        <v>134.37494033147962</v>
      </c>
      <c r="H150" s="27">
        <v>157.54187985345678</v>
      </c>
      <c r="I150" s="27">
        <v>157.41930068538207</v>
      </c>
      <c r="J150" s="27">
        <v>216.49909636936431</v>
      </c>
      <c r="K150" s="27">
        <v>237.20662257063898</v>
      </c>
      <c r="L150" s="27">
        <v>197.41964564186515</v>
      </c>
      <c r="M150" s="27">
        <v>116.25918255081061</v>
      </c>
      <c r="N150" s="27">
        <v>143.5847354035495</v>
      </c>
      <c r="O150" s="27">
        <v>42.064208154735468</v>
      </c>
      <c r="P150" s="27">
        <v>18.358131814588823</v>
      </c>
      <c r="Q150" s="27">
        <v>19.912255504246907</v>
      </c>
      <c r="R150" s="27">
        <v>46.181613998238923</v>
      </c>
      <c r="S150" s="27">
        <v>17.793595812318269</v>
      </c>
      <c r="T150" s="27">
        <v>53.84694422971458</v>
      </c>
      <c r="U150" s="26">
        <v>210.00632284240245</v>
      </c>
      <c r="V150" s="26">
        <v>469.6653151873299</v>
      </c>
      <c r="W150" s="26">
        <v>547.21231034989069</v>
      </c>
      <c r="X150" s="26">
        <v>560.04817444834134</v>
      </c>
      <c r="Y150" s="26">
        <v>944.01967050042367</v>
      </c>
      <c r="Z150" s="26">
        <v>1419.82063074691</v>
      </c>
      <c r="AA150" s="27">
        <v>2121.5176030647381</v>
      </c>
      <c r="AB150" s="27">
        <v>2609.0603630494506</v>
      </c>
      <c r="AC150" s="27">
        <v>2980.2646552962137</v>
      </c>
      <c r="AD150" s="27">
        <v>2163.0096128592318</v>
      </c>
      <c r="AE150" s="27">
        <v>2473.786600518365</v>
      </c>
      <c r="AF150" s="27">
        <v>3182.7939513191918</v>
      </c>
      <c r="AG150" s="27">
        <v>3845.8457116141058</v>
      </c>
      <c r="AH150" s="27">
        <v>2871.5863239200557</v>
      </c>
      <c r="AI150" s="27">
        <v>2645.8659958906633</v>
      </c>
      <c r="AJ150" s="27">
        <v>2294.5362309497496</v>
      </c>
      <c r="AK150" s="27">
        <v>1103.7618727373037</v>
      </c>
      <c r="AL150" s="27">
        <v>545.51728828781063</v>
      </c>
      <c r="AM150" s="26">
        <v>356.32399793736624</v>
      </c>
      <c r="AN150" s="26">
        <v>316.25911420149708</v>
      </c>
      <c r="AO150" s="26">
        <v>200.64124418454784</v>
      </c>
      <c r="AP150" s="26">
        <v>299.74758520819103</v>
      </c>
      <c r="AQ150" s="26">
        <v>490.03215386077204</v>
      </c>
      <c r="AR150" s="6">
        <f t="shared" si="6"/>
        <v>36587.699604069676</v>
      </c>
    </row>
    <row r="151" spans="1:44" ht="15" customHeight="1" x14ac:dyDescent="0.25">
      <c r="A151" s="25" t="s">
        <v>25</v>
      </c>
      <c r="B151" s="25" t="s">
        <v>3</v>
      </c>
      <c r="C151" s="26">
        <v>0</v>
      </c>
      <c r="D151" s="26">
        <v>0</v>
      </c>
      <c r="E151" s="27">
        <v>0</v>
      </c>
      <c r="F151" s="27">
        <v>0</v>
      </c>
      <c r="G151" s="27">
        <v>0</v>
      </c>
      <c r="H151" s="27">
        <v>0</v>
      </c>
      <c r="I151" s="27">
        <v>0</v>
      </c>
      <c r="J151" s="27">
        <v>0</v>
      </c>
      <c r="K151" s="27">
        <v>0.37222175480522079</v>
      </c>
      <c r="L151" s="27">
        <v>50.497473632960556</v>
      </c>
      <c r="M151" s="27">
        <v>26.837564369062449</v>
      </c>
      <c r="N151" s="27">
        <v>65.506708969311134</v>
      </c>
      <c r="O151" s="27">
        <v>214.28959654593012</v>
      </c>
      <c r="P151" s="27">
        <v>212.21767904946418</v>
      </c>
      <c r="Q151" s="27">
        <v>315.73451392605733</v>
      </c>
      <c r="R151" s="27">
        <v>383.21469231054522</v>
      </c>
      <c r="S151" s="27">
        <v>278.80127860503211</v>
      </c>
      <c r="T151" s="27">
        <v>370.38677703931</v>
      </c>
      <c r="U151" s="26">
        <v>289.91821169028867</v>
      </c>
      <c r="V151" s="26">
        <v>62.255293354286614</v>
      </c>
      <c r="W151" s="26">
        <v>131.87445317211055</v>
      </c>
      <c r="X151" s="26">
        <v>196.2014362486434</v>
      </c>
      <c r="Y151" s="26">
        <v>279.52363458352625</v>
      </c>
      <c r="Z151" s="26">
        <v>148.95376059822004</v>
      </c>
      <c r="AA151" s="27">
        <v>44.187746386693867</v>
      </c>
      <c r="AB151" s="27">
        <v>10.393543461031078</v>
      </c>
      <c r="AC151" s="27">
        <v>1.6878858698579968</v>
      </c>
      <c r="AD151" s="27">
        <v>1.0675579170053087</v>
      </c>
      <c r="AE151" s="27">
        <v>21.534498863485474</v>
      </c>
      <c r="AF151" s="27">
        <v>15.692058583276477</v>
      </c>
      <c r="AG151" s="27">
        <v>21.87728830839859</v>
      </c>
      <c r="AH151" s="27">
        <v>70.233217384553413</v>
      </c>
      <c r="AI151" s="27">
        <v>29.441150357258884</v>
      </c>
      <c r="AJ151" s="27">
        <v>77.761697015483705</v>
      </c>
      <c r="AK151" s="27">
        <v>91.775603430967848</v>
      </c>
      <c r="AL151" s="27">
        <v>0</v>
      </c>
      <c r="AM151" s="26">
        <v>0</v>
      </c>
      <c r="AN151" s="26">
        <v>0</v>
      </c>
      <c r="AO151" s="26">
        <v>0</v>
      </c>
      <c r="AP151" s="26">
        <v>0</v>
      </c>
      <c r="AQ151" s="26">
        <v>0</v>
      </c>
      <c r="AR151" s="6">
        <f t="shared" si="6"/>
        <v>3412.2375434275659</v>
      </c>
    </row>
    <row r="152" spans="1:44" ht="15" customHeight="1" x14ac:dyDescent="0.25">
      <c r="A152" s="25" t="s">
        <v>25</v>
      </c>
      <c r="B152" s="25" t="s">
        <v>4</v>
      </c>
      <c r="C152" s="26">
        <v>0</v>
      </c>
      <c r="D152" s="26">
        <v>0</v>
      </c>
      <c r="E152" s="27">
        <v>0</v>
      </c>
      <c r="F152" s="27">
        <v>0</v>
      </c>
      <c r="G152" s="27">
        <v>0</v>
      </c>
      <c r="H152" s="27">
        <v>0</v>
      </c>
      <c r="I152" s="27">
        <v>0</v>
      </c>
      <c r="J152" s="27">
        <v>0</v>
      </c>
      <c r="K152" s="27">
        <v>0</v>
      </c>
      <c r="L152" s="27">
        <v>0</v>
      </c>
      <c r="M152" s="27">
        <v>0</v>
      </c>
      <c r="N152" s="27">
        <v>0</v>
      </c>
      <c r="O152" s="27">
        <v>0</v>
      </c>
      <c r="P152" s="27">
        <v>0</v>
      </c>
      <c r="Q152" s="27">
        <v>0</v>
      </c>
      <c r="R152" s="27">
        <v>0</v>
      </c>
      <c r="S152" s="27">
        <v>0</v>
      </c>
      <c r="T152" s="27">
        <v>0</v>
      </c>
      <c r="U152" s="26">
        <v>0</v>
      </c>
      <c r="V152" s="26">
        <v>0</v>
      </c>
      <c r="W152" s="26">
        <v>0</v>
      </c>
      <c r="X152" s="26">
        <v>0</v>
      </c>
      <c r="Y152" s="26">
        <v>0</v>
      </c>
      <c r="Z152" s="26">
        <v>0</v>
      </c>
      <c r="AA152" s="27">
        <v>0</v>
      </c>
      <c r="AB152" s="27">
        <v>0</v>
      </c>
      <c r="AC152" s="27">
        <v>0</v>
      </c>
      <c r="AD152" s="27">
        <v>0</v>
      </c>
      <c r="AE152" s="27">
        <v>0</v>
      </c>
      <c r="AF152" s="27">
        <v>0</v>
      </c>
      <c r="AG152" s="27">
        <v>0</v>
      </c>
      <c r="AH152" s="27">
        <v>0</v>
      </c>
      <c r="AI152" s="27">
        <v>111.6013992115541</v>
      </c>
      <c r="AJ152" s="27">
        <v>657.62603685180329</v>
      </c>
      <c r="AK152" s="27">
        <v>2183.9410403664178</v>
      </c>
      <c r="AL152" s="27">
        <v>3174.2409378643479</v>
      </c>
      <c r="AM152" s="26">
        <v>4495.2105922500059</v>
      </c>
      <c r="AN152" s="26">
        <v>5395.8548175718906</v>
      </c>
      <c r="AO152" s="26">
        <v>6486.4105850308169</v>
      </c>
      <c r="AP152" s="26">
        <v>7148.6042649406118</v>
      </c>
      <c r="AQ152" s="26">
        <v>7634.0074981302951</v>
      </c>
      <c r="AR152" s="6">
        <f t="shared" si="6"/>
        <v>37287.497172217743</v>
      </c>
    </row>
    <row r="153" spans="1:44" ht="15" customHeight="1" x14ac:dyDescent="0.25">
      <c r="A153" s="25" t="s">
        <v>25</v>
      </c>
      <c r="B153" s="25" t="s">
        <v>5</v>
      </c>
      <c r="C153" s="26">
        <v>4.6694923787926133</v>
      </c>
      <c r="D153" s="26">
        <v>5.9853464399819307</v>
      </c>
      <c r="E153" s="27">
        <v>7.2453904619197562</v>
      </c>
      <c r="F153" s="27">
        <v>7.1464553750113273</v>
      </c>
      <c r="G153" s="27">
        <v>10.377323484052432</v>
      </c>
      <c r="H153" s="27">
        <v>11.287511656272482</v>
      </c>
      <c r="I153" s="27">
        <v>7.0929167426235677</v>
      </c>
      <c r="J153" s="27">
        <v>8.3517049698894841</v>
      </c>
      <c r="K153" s="27">
        <v>9.8622131550644738</v>
      </c>
      <c r="L153" s="27">
        <v>7.3440615762046439</v>
      </c>
      <c r="M153" s="27">
        <v>3.8972774476405649</v>
      </c>
      <c r="N153" s="27">
        <v>4.8339174937108167</v>
      </c>
      <c r="O153" s="27">
        <v>2.2000884973452632</v>
      </c>
      <c r="P153" s="27">
        <v>1.7372647121355149</v>
      </c>
      <c r="Q153" s="27">
        <v>1.5943644187949779</v>
      </c>
      <c r="R153" s="27">
        <v>4.1155247155236916</v>
      </c>
      <c r="S153" s="27">
        <v>4.7850519524949027</v>
      </c>
      <c r="T153" s="27">
        <v>10.063106317526206</v>
      </c>
      <c r="U153" s="26">
        <v>30.146246125815249</v>
      </c>
      <c r="V153" s="26">
        <v>93.140066495279981</v>
      </c>
      <c r="W153" s="26">
        <v>91.905714929440322</v>
      </c>
      <c r="X153" s="26">
        <v>81.857976447747305</v>
      </c>
      <c r="Y153" s="26">
        <v>115.51554323281754</v>
      </c>
      <c r="Z153" s="26">
        <v>156.33295942348275</v>
      </c>
      <c r="AA153" s="27">
        <v>281.75957325483336</v>
      </c>
      <c r="AB153" s="27">
        <v>389.92552793978246</v>
      </c>
      <c r="AC153" s="27">
        <v>414.59037926510143</v>
      </c>
      <c r="AD153" s="27">
        <v>361.67533857848753</v>
      </c>
      <c r="AE153" s="27">
        <v>475.73206341074263</v>
      </c>
      <c r="AF153" s="27">
        <v>609.650245565913</v>
      </c>
      <c r="AG153" s="27">
        <v>540.73855389830351</v>
      </c>
      <c r="AH153" s="27">
        <v>360.98719970475173</v>
      </c>
      <c r="AI153" s="27">
        <v>298.82641066067822</v>
      </c>
      <c r="AJ153" s="27">
        <v>296.58033324949383</v>
      </c>
      <c r="AK153" s="27">
        <v>216.31161734253379</v>
      </c>
      <c r="AL153" s="27">
        <v>150.49859813919963</v>
      </c>
      <c r="AM153" s="26">
        <v>156.36904997419433</v>
      </c>
      <c r="AN153" s="26">
        <v>225.89334476109045</v>
      </c>
      <c r="AO153" s="26">
        <v>316.21249227201758</v>
      </c>
      <c r="AP153" s="26">
        <v>424.74826135465906</v>
      </c>
      <c r="AQ153" s="26">
        <v>593.277319283981</v>
      </c>
      <c r="AR153" s="6">
        <f t="shared" si="6"/>
        <v>6795.2638271053329</v>
      </c>
    </row>
    <row r="154" spans="1:44" ht="15" customHeight="1" x14ac:dyDescent="0.25">
      <c r="A154" s="25" t="s">
        <v>25</v>
      </c>
      <c r="B154" s="25" t="s">
        <v>6</v>
      </c>
      <c r="C154" s="26">
        <v>0</v>
      </c>
      <c r="D154" s="26">
        <v>0</v>
      </c>
      <c r="E154" s="27">
        <v>0</v>
      </c>
      <c r="F154" s="27">
        <v>0</v>
      </c>
      <c r="G154" s="27">
        <v>0</v>
      </c>
      <c r="H154" s="27">
        <v>0</v>
      </c>
      <c r="I154" s="27">
        <v>0</v>
      </c>
      <c r="J154" s="27">
        <v>0</v>
      </c>
      <c r="K154" s="27">
        <v>0</v>
      </c>
      <c r="L154" s="27">
        <v>2.1696847128661689</v>
      </c>
      <c r="M154" s="27">
        <v>0.72648385703846163</v>
      </c>
      <c r="N154" s="27">
        <v>4.8105961759244797</v>
      </c>
      <c r="O154" s="27">
        <v>10.846825656287917</v>
      </c>
      <c r="P154" s="27">
        <v>18.6437274216261</v>
      </c>
      <c r="Q154" s="27">
        <v>27.302758129184827</v>
      </c>
      <c r="R154" s="27">
        <v>45.686089316802111</v>
      </c>
      <c r="S154" s="27">
        <v>44.65244633806617</v>
      </c>
      <c r="T154" s="27">
        <v>43.409999349323684</v>
      </c>
      <c r="U154" s="26">
        <v>40.600915758428854</v>
      </c>
      <c r="V154" s="26">
        <v>11.534810033172974</v>
      </c>
      <c r="W154" s="26">
        <v>23.378980500970254</v>
      </c>
      <c r="X154" s="26">
        <v>43.447713252758327</v>
      </c>
      <c r="Y154" s="26">
        <v>47.242610265838785</v>
      </c>
      <c r="Z154" s="26">
        <v>28.674085156143978</v>
      </c>
      <c r="AA154" s="27">
        <v>10.232674757101979</v>
      </c>
      <c r="AB154" s="27">
        <v>1.9917512443419785</v>
      </c>
      <c r="AC154" s="27">
        <v>0.42767953425095356</v>
      </c>
      <c r="AD154" s="27">
        <v>0.60166841153614636</v>
      </c>
      <c r="AE154" s="27">
        <v>2.9322883486375924</v>
      </c>
      <c r="AF154" s="27">
        <v>1.9047489131589435</v>
      </c>
      <c r="AG154" s="27">
        <v>6.1457507919299594</v>
      </c>
      <c r="AH154" s="27">
        <v>12.80646440770003</v>
      </c>
      <c r="AI154" s="27">
        <v>6.8526184180295129</v>
      </c>
      <c r="AJ154" s="27">
        <v>1.968924865254436</v>
      </c>
      <c r="AK154" s="27">
        <v>4.719051145543669</v>
      </c>
      <c r="AL154" s="27">
        <v>0</v>
      </c>
      <c r="AM154" s="26">
        <v>0</v>
      </c>
      <c r="AN154" s="26">
        <v>0</v>
      </c>
      <c r="AO154" s="26">
        <v>0</v>
      </c>
      <c r="AP154" s="26">
        <v>0</v>
      </c>
      <c r="AQ154" s="26">
        <v>0</v>
      </c>
      <c r="AR154" s="6">
        <f t="shared" si="6"/>
        <v>443.71134676191832</v>
      </c>
    </row>
    <row r="155" spans="1:44" ht="15" customHeight="1" x14ac:dyDescent="0.25">
      <c r="A155" s="25" t="s">
        <v>25</v>
      </c>
      <c r="B155" s="25" t="s">
        <v>7</v>
      </c>
      <c r="C155" s="26">
        <v>0</v>
      </c>
      <c r="D155" s="26">
        <v>0</v>
      </c>
      <c r="E155" s="27">
        <v>0</v>
      </c>
      <c r="F155" s="27">
        <v>0</v>
      </c>
      <c r="G155" s="27">
        <v>0</v>
      </c>
      <c r="H155" s="27">
        <v>0</v>
      </c>
      <c r="I155" s="27">
        <v>0</v>
      </c>
      <c r="J155" s="27">
        <v>0</v>
      </c>
      <c r="K155" s="27">
        <v>0</v>
      </c>
      <c r="L155" s="27">
        <v>0</v>
      </c>
      <c r="M155" s="27">
        <v>0</v>
      </c>
      <c r="N155" s="27">
        <v>0</v>
      </c>
      <c r="O155" s="27">
        <v>0</v>
      </c>
      <c r="P155" s="27">
        <v>0</v>
      </c>
      <c r="Q155" s="27">
        <v>0</v>
      </c>
      <c r="R155" s="27">
        <v>0</v>
      </c>
      <c r="S155" s="27">
        <v>0</v>
      </c>
      <c r="T155" s="27">
        <v>0</v>
      </c>
      <c r="U155" s="26">
        <v>0</v>
      </c>
      <c r="V155" s="26">
        <v>0</v>
      </c>
      <c r="W155" s="26">
        <v>0</v>
      </c>
      <c r="X155" s="26">
        <v>0</v>
      </c>
      <c r="Y155" s="26">
        <v>0</v>
      </c>
      <c r="Z155" s="26">
        <v>0</v>
      </c>
      <c r="AA155" s="27">
        <v>0</v>
      </c>
      <c r="AB155" s="27">
        <v>0</v>
      </c>
      <c r="AC155" s="27">
        <v>0</v>
      </c>
      <c r="AD155" s="27">
        <v>0</v>
      </c>
      <c r="AE155" s="27">
        <v>0</v>
      </c>
      <c r="AF155" s="27">
        <v>0</v>
      </c>
      <c r="AG155" s="27">
        <v>0</v>
      </c>
      <c r="AH155" s="27">
        <v>0</v>
      </c>
      <c r="AI155" s="27">
        <v>34.654327897298245</v>
      </c>
      <c r="AJ155" s="27">
        <v>157.15628494711277</v>
      </c>
      <c r="AK155" s="27">
        <v>323.54312724789594</v>
      </c>
      <c r="AL155" s="27">
        <v>476.61604476516487</v>
      </c>
      <c r="AM155" s="26">
        <v>712.48169089705664</v>
      </c>
      <c r="AN155" s="26">
        <v>952.3654337958435</v>
      </c>
      <c r="AO155" s="26">
        <v>1136.9269558435017</v>
      </c>
      <c r="AP155" s="26">
        <v>1332.5682419758448</v>
      </c>
      <c r="AQ155" s="26">
        <v>1577.9018293622339</v>
      </c>
      <c r="AR155" s="6">
        <f t="shared" si="6"/>
        <v>6704.2139367319523</v>
      </c>
    </row>
    <row r="156" spans="1:44" ht="15" customHeight="1" x14ac:dyDescent="0.25">
      <c r="A156" s="25" t="s">
        <v>25</v>
      </c>
      <c r="B156" s="25" t="s">
        <v>8</v>
      </c>
      <c r="C156" s="26">
        <v>1.6655776560423281E-2</v>
      </c>
      <c r="D156" s="26">
        <v>3.6785207616786261E-2</v>
      </c>
      <c r="E156" s="27">
        <v>3.5052171038143294E-2</v>
      </c>
      <c r="F156" s="27">
        <v>6.1306587850312018E-2</v>
      </c>
      <c r="G156" s="27">
        <v>5.3555150956461212E-2</v>
      </c>
      <c r="H156" s="27">
        <v>0.20572635768123521</v>
      </c>
      <c r="I156" s="27">
        <v>0.41563783400643822</v>
      </c>
      <c r="J156" s="27">
        <v>1.0051539023193627</v>
      </c>
      <c r="K156" s="27">
        <v>3.8978399218745694</v>
      </c>
      <c r="L156" s="27">
        <v>4.7643175280489602</v>
      </c>
      <c r="M156" s="27">
        <v>9.5823551106201119</v>
      </c>
      <c r="N156" s="27">
        <v>11.764165147142982</v>
      </c>
      <c r="O156" s="27">
        <v>8.7576440272500431</v>
      </c>
      <c r="P156" s="27">
        <v>8.8547479650224403</v>
      </c>
      <c r="Q156" s="27">
        <v>10.418955333402613</v>
      </c>
      <c r="R156" s="27">
        <v>15.656310282207869</v>
      </c>
      <c r="S156" s="27">
        <v>14.637095834226587</v>
      </c>
      <c r="T156" s="27">
        <v>23.830404174924816</v>
      </c>
      <c r="U156" s="26">
        <v>35.118142050899635</v>
      </c>
      <c r="V156" s="26">
        <v>34.365390553733839</v>
      </c>
      <c r="W156" s="26">
        <v>37.913926011102888</v>
      </c>
      <c r="X156" s="26">
        <v>33.800719079322633</v>
      </c>
      <c r="Y156" s="26">
        <v>64.727757724652037</v>
      </c>
      <c r="Z156" s="26">
        <v>73.338869510988204</v>
      </c>
      <c r="AA156" s="27">
        <v>81.6074926918497</v>
      </c>
      <c r="AB156" s="27">
        <v>55.363814962645549</v>
      </c>
      <c r="AC156" s="27">
        <v>96.471218535003047</v>
      </c>
      <c r="AD156" s="27">
        <v>91.667502409893899</v>
      </c>
      <c r="AE156" s="27">
        <v>193.36330221918934</v>
      </c>
      <c r="AF156" s="27">
        <v>226.71079456419989</v>
      </c>
      <c r="AG156" s="27">
        <v>196.20342493536018</v>
      </c>
      <c r="AH156" s="27">
        <v>92.680359915872828</v>
      </c>
      <c r="AI156" s="27">
        <v>104.10779991163199</v>
      </c>
      <c r="AJ156" s="27">
        <v>113.78270832385152</v>
      </c>
      <c r="AK156" s="27">
        <v>141.9305105545383</v>
      </c>
      <c r="AL156" s="27">
        <v>144.02751442898176</v>
      </c>
      <c r="AM156" s="26">
        <v>177.89415637326854</v>
      </c>
      <c r="AN156" s="26">
        <v>298.21296236310695</v>
      </c>
      <c r="AO156" s="26">
        <v>304.53100070103244</v>
      </c>
      <c r="AP156" s="26">
        <v>442.34770516376449</v>
      </c>
      <c r="AQ156" s="26">
        <v>444.56405577049429</v>
      </c>
      <c r="AR156" s="6">
        <f t="shared" si="6"/>
        <v>3598.7248370681345</v>
      </c>
    </row>
    <row r="157" spans="1:44" ht="15" customHeight="1" x14ac:dyDescent="0.25">
      <c r="A157" s="25" t="s">
        <v>25</v>
      </c>
      <c r="B157" s="25" t="s">
        <v>9</v>
      </c>
      <c r="C157" s="26">
        <v>1.526187923817518</v>
      </c>
      <c r="D157" s="26">
        <v>2.6399246496072615</v>
      </c>
      <c r="E157" s="27">
        <v>4.0736920443597873</v>
      </c>
      <c r="F157" s="27">
        <v>4.8384946244713865</v>
      </c>
      <c r="G157" s="27">
        <v>6.4553660805114896</v>
      </c>
      <c r="H157" s="27">
        <v>9.6816078314626992</v>
      </c>
      <c r="I157" s="27">
        <v>16.07979976763249</v>
      </c>
      <c r="J157" s="27">
        <v>15.06428052767443</v>
      </c>
      <c r="K157" s="27">
        <v>12.246770564775369</v>
      </c>
      <c r="L157" s="27">
        <v>18.805189531043375</v>
      </c>
      <c r="M157" s="27">
        <v>9.8458306288103312</v>
      </c>
      <c r="N157" s="27">
        <v>8.706580017059748</v>
      </c>
      <c r="O157" s="27">
        <v>7.1828447166748912</v>
      </c>
      <c r="P157" s="27">
        <v>7.8216531574956036</v>
      </c>
      <c r="Q157" s="27">
        <v>11.089667335602739</v>
      </c>
      <c r="R157" s="27">
        <v>16.324223494851317</v>
      </c>
      <c r="S157" s="27">
        <v>11.996344319524232</v>
      </c>
      <c r="T157" s="27">
        <v>12.292945713458174</v>
      </c>
      <c r="U157" s="26">
        <v>13.181557886485011</v>
      </c>
      <c r="V157" s="26">
        <v>10.613009431383794</v>
      </c>
      <c r="W157" s="26">
        <v>15.928714906770651</v>
      </c>
      <c r="X157" s="26">
        <v>5.6392705055132479</v>
      </c>
      <c r="Y157" s="26">
        <v>8.0886857216627917</v>
      </c>
      <c r="Z157" s="26">
        <v>11.646018693333373</v>
      </c>
      <c r="AA157" s="27">
        <v>14.097186646249973</v>
      </c>
      <c r="AB157" s="27">
        <v>11.572273109994397</v>
      </c>
      <c r="AC157" s="27">
        <v>11.322064440091852</v>
      </c>
      <c r="AD157" s="27">
        <v>11.982619516371077</v>
      </c>
      <c r="AE157" s="27">
        <v>16.27633585632941</v>
      </c>
      <c r="AF157" s="27">
        <v>18.725038173219851</v>
      </c>
      <c r="AG157" s="27">
        <v>24.696795471866068</v>
      </c>
      <c r="AH157" s="27">
        <v>17.423966314806133</v>
      </c>
      <c r="AI157" s="27">
        <v>11.209928305515502</v>
      </c>
      <c r="AJ157" s="27">
        <v>14.049687166235346</v>
      </c>
      <c r="AK157" s="27">
        <v>17.762845622243582</v>
      </c>
      <c r="AL157" s="27">
        <v>18.59672508053859</v>
      </c>
      <c r="AM157" s="26">
        <v>15.923935553299319</v>
      </c>
      <c r="AN157" s="26">
        <v>17.194994703431174</v>
      </c>
      <c r="AO157" s="26">
        <v>10.777917090904381</v>
      </c>
      <c r="AP157" s="26">
        <v>12.952325416437072</v>
      </c>
      <c r="AQ157" s="26">
        <v>18.613113484667348</v>
      </c>
      <c r="AR157" s="6">
        <f t="shared" si="6"/>
        <v>504.94641202618283</v>
      </c>
    </row>
    <row r="158" spans="1:44" ht="15" customHeight="1" x14ac:dyDescent="0.25">
      <c r="A158" s="25" t="s">
        <v>25</v>
      </c>
      <c r="B158" s="25" t="s">
        <v>10</v>
      </c>
      <c r="C158" s="26">
        <v>3.5611051555742246</v>
      </c>
      <c r="D158" s="26">
        <v>6.1598241824169504</v>
      </c>
      <c r="E158" s="27">
        <v>9.5052814368394891</v>
      </c>
      <c r="F158" s="27">
        <v>11.289820790433231</v>
      </c>
      <c r="G158" s="27">
        <v>15.062520854526786</v>
      </c>
      <c r="H158" s="27">
        <v>22.590418273412869</v>
      </c>
      <c r="I158" s="27">
        <v>37.519532791142332</v>
      </c>
      <c r="J158" s="27">
        <v>35.149987897907188</v>
      </c>
      <c r="K158" s="27">
        <v>28.575797984475848</v>
      </c>
      <c r="L158" s="27">
        <v>43.87877557243457</v>
      </c>
      <c r="M158" s="27">
        <v>22.973604800557478</v>
      </c>
      <c r="N158" s="27">
        <v>20.315353373139317</v>
      </c>
      <c r="O158" s="27">
        <v>16.759971005574698</v>
      </c>
      <c r="P158" s="27">
        <v>18.250524034156417</v>
      </c>
      <c r="Q158" s="27">
        <v>25.87589044973965</v>
      </c>
      <c r="R158" s="27">
        <v>38.089854821319726</v>
      </c>
      <c r="S158" s="27">
        <v>27.991470078889908</v>
      </c>
      <c r="T158" s="27">
        <v>28.683539998069122</v>
      </c>
      <c r="U158" s="26">
        <v>30.756968401798424</v>
      </c>
      <c r="V158" s="26">
        <v>24.763688673228934</v>
      </c>
      <c r="W158" s="26">
        <v>37.167001449131554</v>
      </c>
      <c r="X158" s="26">
        <v>13.158297846197572</v>
      </c>
      <c r="Y158" s="26">
        <v>18.873600017213235</v>
      </c>
      <c r="Z158" s="26">
        <v>27.174043617777844</v>
      </c>
      <c r="AA158" s="27">
        <v>32.893435507916664</v>
      </c>
      <c r="AB158" s="27">
        <v>27.001970589986961</v>
      </c>
      <c r="AC158" s="27">
        <v>26.418150360214472</v>
      </c>
      <c r="AD158" s="27">
        <v>27.959445538199194</v>
      </c>
      <c r="AE158" s="27">
        <v>37.978116998101818</v>
      </c>
      <c r="AF158" s="27">
        <v>43.691755737512977</v>
      </c>
      <c r="AG158" s="27">
        <v>57.625856101020929</v>
      </c>
      <c r="AH158" s="27">
        <v>46.343838115791044</v>
      </c>
      <c r="AI158" s="27">
        <v>34.038112517802723</v>
      </c>
      <c r="AJ158" s="27">
        <v>37.339125045068187</v>
      </c>
      <c r="AK158" s="27">
        <v>45.317853634544406</v>
      </c>
      <c r="AL158" s="27">
        <v>46.113675315167328</v>
      </c>
      <c r="AM158" s="26">
        <v>42.290687533391498</v>
      </c>
      <c r="AN158" s="26">
        <v>48.60204214971624</v>
      </c>
      <c r="AO158" s="26">
        <v>41.615990348158057</v>
      </c>
      <c r="AP158" s="26">
        <v>60.833404722644843</v>
      </c>
      <c r="AQ158" s="26">
        <v>91.386912511437359</v>
      </c>
      <c r="AR158" s="6">
        <f t="shared" si="6"/>
        <v>1311.5772462326322</v>
      </c>
    </row>
    <row r="159" spans="1:44" ht="15" customHeight="1" x14ac:dyDescent="0.25">
      <c r="A159" s="25" t="s">
        <v>25</v>
      </c>
      <c r="B159" s="25" t="s">
        <v>11</v>
      </c>
      <c r="C159" s="26">
        <v>1.5293821808397048</v>
      </c>
      <c r="D159" s="26">
        <v>1.8714487106386819</v>
      </c>
      <c r="E159" s="27">
        <v>2.322688592518984</v>
      </c>
      <c r="F159" s="27">
        <v>3.7621613121978372</v>
      </c>
      <c r="G159" s="27">
        <v>7.3324795440395318</v>
      </c>
      <c r="H159" s="27">
        <v>10.374033584690689</v>
      </c>
      <c r="I159" s="27">
        <v>13.673448028198207</v>
      </c>
      <c r="J159" s="27">
        <v>14.386752782071984</v>
      </c>
      <c r="K159" s="27">
        <v>31.974104700035593</v>
      </c>
      <c r="L159" s="27">
        <v>18.78438720717913</v>
      </c>
      <c r="M159" s="27">
        <v>15.563815509800687</v>
      </c>
      <c r="N159" s="27">
        <v>12.475454791993817</v>
      </c>
      <c r="O159" s="27">
        <v>10.239293444029043</v>
      </c>
      <c r="P159" s="27">
        <v>10.726388016968478</v>
      </c>
      <c r="Q159" s="27">
        <v>17.068741639469721</v>
      </c>
      <c r="R159" s="27">
        <v>30.173892975417012</v>
      </c>
      <c r="S159" s="27">
        <v>28.25519496161532</v>
      </c>
      <c r="T159" s="27">
        <v>29.255001628242155</v>
      </c>
      <c r="U159" s="26">
        <v>29.85770691665282</v>
      </c>
      <c r="V159" s="26">
        <v>21.796249633563729</v>
      </c>
      <c r="W159" s="26">
        <v>30.482424466839479</v>
      </c>
      <c r="X159" s="26">
        <v>13.205580301746611</v>
      </c>
      <c r="Y159" s="26">
        <v>19.706207250670488</v>
      </c>
      <c r="Z159" s="26">
        <v>28.048014004568071</v>
      </c>
      <c r="AA159" s="27">
        <v>37.317174849981662</v>
      </c>
      <c r="AB159" s="27">
        <v>32.012176496452895</v>
      </c>
      <c r="AC159" s="27">
        <v>32.776047986795938</v>
      </c>
      <c r="AD159" s="27">
        <v>36.398674914586564</v>
      </c>
      <c r="AE159" s="27">
        <v>39.212399665934505</v>
      </c>
      <c r="AF159" s="27">
        <v>41.150776738903019</v>
      </c>
      <c r="AG159" s="27">
        <v>29.366796859941267</v>
      </c>
      <c r="AH159" s="27">
        <v>23.633520575134707</v>
      </c>
      <c r="AI159" s="27">
        <v>16.191906655422077</v>
      </c>
      <c r="AJ159" s="27">
        <v>16.024468323954885</v>
      </c>
      <c r="AK159" s="27">
        <v>19.283027475804964</v>
      </c>
      <c r="AL159" s="27">
        <v>22.755043466090719</v>
      </c>
      <c r="AM159" s="26">
        <v>21.076900096453684</v>
      </c>
      <c r="AN159" s="26">
        <v>22.76072787377689</v>
      </c>
      <c r="AO159" s="26">
        <v>18.559637768963018</v>
      </c>
      <c r="AP159" s="26">
        <v>25.112627650774627</v>
      </c>
      <c r="AQ159" s="26">
        <v>34.221082511668804</v>
      </c>
      <c r="AR159" s="6">
        <f t="shared" si="6"/>
        <v>870.71784209462805</v>
      </c>
    </row>
    <row r="160" spans="1:44" ht="15" customHeight="1" x14ac:dyDescent="0.25">
      <c r="A160" s="25" t="s">
        <v>25</v>
      </c>
      <c r="B160" s="25" t="s">
        <v>12</v>
      </c>
      <c r="C160" s="26">
        <v>0.51266070119724316</v>
      </c>
      <c r="D160" s="26">
        <v>0.66111388135825422</v>
      </c>
      <c r="E160" s="27">
        <v>1.0895875700958879</v>
      </c>
      <c r="F160" s="27">
        <v>1.945272674880407</v>
      </c>
      <c r="G160" s="27">
        <v>2.6723353559005005</v>
      </c>
      <c r="H160" s="27">
        <v>3.6676330036371292</v>
      </c>
      <c r="I160" s="27">
        <v>4.2932858505262939</v>
      </c>
      <c r="J160" s="27">
        <v>3.0471158629280306</v>
      </c>
      <c r="K160" s="27">
        <v>3.3735794452946468</v>
      </c>
      <c r="L160" s="27">
        <v>4.5136593090802597</v>
      </c>
      <c r="M160" s="27">
        <v>2.7060038630690664</v>
      </c>
      <c r="N160" s="27">
        <v>2.7007995231125204</v>
      </c>
      <c r="O160" s="27">
        <v>2.7408271700909488</v>
      </c>
      <c r="P160" s="27">
        <v>3.0135332119994906</v>
      </c>
      <c r="Q160" s="27">
        <v>4.3237468999954851</v>
      </c>
      <c r="R160" s="27">
        <v>7.0033752991093383</v>
      </c>
      <c r="S160" s="27">
        <v>6.5938517994100314</v>
      </c>
      <c r="T160" s="27">
        <v>7.9120017562174834</v>
      </c>
      <c r="U160" s="26">
        <v>9.2151758334843556</v>
      </c>
      <c r="V160" s="26">
        <v>8.5977004912777399</v>
      </c>
      <c r="W160" s="26">
        <v>12.282439312719816</v>
      </c>
      <c r="X160" s="26">
        <v>7.8202203055592765</v>
      </c>
      <c r="Y160" s="26">
        <v>13.407081364589317</v>
      </c>
      <c r="Z160" s="26">
        <v>18.865097125787297</v>
      </c>
      <c r="AA160" s="27">
        <v>20.071255977544592</v>
      </c>
      <c r="AB160" s="27">
        <v>17.449015069921508</v>
      </c>
      <c r="AC160" s="27">
        <v>17.667010306540408</v>
      </c>
      <c r="AD160" s="27">
        <v>16.933210201666697</v>
      </c>
      <c r="AE160" s="27">
        <v>17.210977116618796</v>
      </c>
      <c r="AF160" s="27">
        <v>23.002316344006815</v>
      </c>
      <c r="AG160" s="27">
        <v>39.382624928066939</v>
      </c>
      <c r="AH160" s="27">
        <v>36.441471717549028</v>
      </c>
      <c r="AI160" s="27">
        <v>32.212086749568037</v>
      </c>
      <c r="AJ160" s="27">
        <v>41.468550057501325</v>
      </c>
      <c r="AK160" s="27">
        <v>53.00550000510691</v>
      </c>
      <c r="AL160" s="27">
        <v>48.706958209656989</v>
      </c>
      <c r="AM160" s="26">
        <v>53.772347612625133</v>
      </c>
      <c r="AN160" s="26">
        <v>71.454670674396553</v>
      </c>
      <c r="AO160" s="26">
        <v>56.103253455827407</v>
      </c>
      <c r="AP160" s="26">
        <v>88.557759824011583</v>
      </c>
      <c r="AQ160" s="26">
        <v>136.04148093706425</v>
      </c>
      <c r="AR160" s="6">
        <f t="shared" si="6"/>
        <v>902.43858679899358</v>
      </c>
    </row>
    <row r="161" spans="1:44" ht="15" customHeight="1" x14ac:dyDescent="0.25">
      <c r="A161" s="25" t="s">
        <v>25</v>
      </c>
      <c r="B161" s="25" t="s">
        <v>13</v>
      </c>
      <c r="C161" s="26">
        <v>0.51266070119724316</v>
      </c>
      <c r="D161" s="26">
        <v>0.66111388135825422</v>
      </c>
      <c r="E161" s="27">
        <v>1.0895875700958879</v>
      </c>
      <c r="F161" s="27">
        <v>1.945272674880407</v>
      </c>
      <c r="G161" s="27">
        <v>2.6723353559005005</v>
      </c>
      <c r="H161" s="27">
        <v>3.6676330036371292</v>
      </c>
      <c r="I161" s="27">
        <v>4.2932858505262939</v>
      </c>
      <c r="J161" s="27">
        <v>3.0471158629280306</v>
      </c>
      <c r="K161" s="27">
        <v>3.3735794452946468</v>
      </c>
      <c r="L161" s="27">
        <v>4.5136593090802597</v>
      </c>
      <c r="M161" s="27">
        <v>2.7060038630690664</v>
      </c>
      <c r="N161" s="27">
        <v>2.7007995231125204</v>
      </c>
      <c r="O161" s="27">
        <v>2.7408271700909488</v>
      </c>
      <c r="P161" s="27">
        <v>3.0135332119994906</v>
      </c>
      <c r="Q161" s="27">
        <v>4.3237468999954851</v>
      </c>
      <c r="R161" s="27">
        <v>7.0033752991093383</v>
      </c>
      <c r="S161" s="27">
        <v>6.5938517994100314</v>
      </c>
      <c r="T161" s="27">
        <v>7.9120017562174834</v>
      </c>
      <c r="U161" s="26">
        <v>9.2151758334843556</v>
      </c>
      <c r="V161" s="26">
        <v>8.5977004912777399</v>
      </c>
      <c r="W161" s="26">
        <v>12.282439312719816</v>
      </c>
      <c r="X161" s="26">
        <v>7.8202203055592765</v>
      </c>
      <c r="Y161" s="26">
        <v>13.407081364589317</v>
      </c>
      <c r="Z161" s="26">
        <v>18.865097125787297</v>
      </c>
      <c r="AA161" s="27">
        <v>20.071255977544592</v>
      </c>
      <c r="AB161" s="27">
        <v>17.449015069921508</v>
      </c>
      <c r="AC161" s="27">
        <v>17.667010306540408</v>
      </c>
      <c r="AD161" s="27">
        <v>16.933210201666697</v>
      </c>
      <c r="AE161" s="27">
        <v>17.210977116618796</v>
      </c>
      <c r="AF161" s="27">
        <v>23.002316344006815</v>
      </c>
      <c r="AG161" s="27">
        <v>39.382624928066939</v>
      </c>
      <c r="AH161" s="27">
        <v>33.330730743492808</v>
      </c>
      <c r="AI161" s="27">
        <v>32.836026588870865</v>
      </c>
      <c r="AJ161" s="27">
        <v>45.03057315982916</v>
      </c>
      <c r="AK161" s="27">
        <v>47.997573598630019</v>
      </c>
      <c r="AL161" s="27">
        <v>45.758202314910775</v>
      </c>
      <c r="AM161" s="26">
        <v>51.636530067263671</v>
      </c>
      <c r="AN161" s="26">
        <v>74.236579961122501</v>
      </c>
      <c r="AO161" s="26">
        <v>50.218962493173386</v>
      </c>
      <c r="AP161" s="26">
        <v>91.956194864876935</v>
      </c>
      <c r="AQ161" s="26">
        <v>125.67138478900984</v>
      </c>
      <c r="AR161" s="6">
        <f t="shared" si="6"/>
        <v>883.34726613686655</v>
      </c>
    </row>
    <row r="162" spans="1:44" ht="15" customHeight="1" x14ac:dyDescent="0.25">
      <c r="A162" s="25" t="s">
        <v>25</v>
      </c>
      <c r="B162" s="25" t="s">
        <v>14</v>
      </c>
      <c r="C162" s="26">
        <v>0</v>
      </c>
      <c r="D162" s="26">
        <v>0.29789298863266034</v>
      </c>
      <c r="E162" s="27">
        <v>0.28397746403560914</v>
      </c>
      <c r="F162" s="27">
        <v>0.41551950742318378</v>
      </c>
      <c r="G162" s="27">
        <v>0.604403954208937</v>
      </c>
      <c r="H162" s="27">
        <v>0.90551233155744226</v>
      </c>
      <c r="I162" s="27">
        <v>0.63887757396372657</v>
      </c>
      <c r="J162" s="27">
        <v>0.64197698707488826</v>
      </c>
      <c r="K162" s="27">
        <v>1.1728441858553329</v>
      </c>
      <c r="L162" s="27">
        <v>1.4200058268709297</v>
      </c>
      <c r="M162" s="27">
        <v>0.26664382226516148</v>
      </c>
      <c r="N162" s="27">
        <v>0.49433997078921288</v>
      </c>
      <c r="O162" s="27">
        <v>1.0910653221049915</v>
      </c>
      <c r="P162" s="27">
        <v>1.263837387993259</v>
      </c>
      <c r="Q162" s="27">
        <v>2.6751673364090047</v>
      </c>
      <c r="R162" s="27">
        <v>3.1878586384557543</v>
      </c>
      <c r="S162" s="27">
        <v>3.3855705278680488</v>
      </c>
      <c r="T162" s="27">
        <v>6.4262350907152657</v>
      </c>
      <c r="U162" s="26">
        <v>2.6149849093707895</v>
      </c>
      <c r="V162" s="26">
        <v>5.7429148088734348</v>
      </c>
      <c r="W162" s="26">
        <v>6.739868008760074</v>
      </c>
      <c r="X162" s="26">
        <v>6.675136677053346</v>
      </c>
      <c r="Y162" s="26">
        <v>11.872242348951684</v>
      </c>
      <c r="Z162" s="26">
        <v>6.2237650561975553</v>
      </c>
      <c r="AA162" s="27">
        <v>13.924812930555673</v>
      </c>
      <c r="AB162" s="27">
        <v>9.861214459960955</v>
      </c>
      <c r="AC162" s="27">
        <v>9.1953016559269063</v>
      </c>
      <c r="AD162" s="27">
        <v>15.826428439863291</v>
      </c>
      <c r="AE162" s="27">
        <v>11.346574215426871</v>
      </c>
      <c r="AF162" s="27">
        <v>11.209203517316707</v>
      </c>
      <c r="AG162" s="27">
        <v>9.5207126171334835</v>
      </c>
      <c r="AH162" s="27">
        <v>32.81710820949047</v>
      </c>
      <c r="AI162" s="27">
        <v>10.001663432611451</v>
      </c>
      <c r="AJ162" s="27">
        <v>18.703826747113368</v>
      </c>
      <c r="AK162" s="27">
        <v>25.02311910937674</v>
      </c>
      <c r="AL162" s="27">
        <v>30.276737580370192</v>
      </c>
      <c r="AM162" s="26">
        <v>30.746732695879977</v>
      </c>
      <c r="AN162" s="26">
        <v>44.869128542907568</v>
      </c>
      <c r="AO162" s="26">
        <v>13.822874585151817</v>
      </c>
      <c r="AP162" s="26">
        <v>30.34572097919558</v>
      </c>
      <c r="AQ162" s="26">
        <v>42.63516729039624</v>
      </c>
      <c r="AR162" s="6">
        <f t="shared" si="6"/>
        <v>425.16696773410752</v>
      </c>
    </row>
    <row r="163" spans="1:44" ht="15" customHeight="1" x14ac:dyDescent="0.25">
      <c r="A163" s="25" t="s">
        <v>25</v>
      </c>
      <c r="B163" s="25" t="s">
        <v>15</v>
      </c>
      <c r="C163" s="26">
        <v>0</v>
      </c>
      <c r="D163" s="26">
        <v>0.15452162865088148</v>
      </c>
      <c r="E163" s="27">
        <v>0.15038791571634924</v>
      </c>
      <c r="F163" s="27">
        <v>0.24116065806935466</v>
      </c>
      <c r="G163" s="27">
        <v>0.33532000199262957</v>
      </c>
      <c r="H163" s="27">
        <v>0.56932545403952317</v>
      </c>
      <c r="I163" s="27">
        <v>0.43505057827172994</v>
      </c>
      <c r="J163" s="27">
        <v>0.36364308844014021</v>
      </c>
      <c r="K163" s="27">
        <v>0.683517157574967</v>
      </c>
      <c r="L163" s="27">
        <v>0.99695981675019107</v>
      </c>
      <c r="M163" s="27">
        <v>0.2515566090087577</v>
      </c>
      <c r="N163" s="27">
        <v>0.54662699666878245</v>
      </c>
      <c r="O163" s="27">
        <v>1.5309091564162964</v>
      </c>
      <c r="P163" s="27">
        <v>1.2799972693527848</v>
      </c>
      <c r="Q163" s="27">
        <v>1.700378704934048</v>
      </c>
      <c r="R163" s="27">
        <v>2.9594833653312889</v>
      </c>
      <c r="S163" s="27">
        <v>3.4055996664871309</v>
      </c>
      <c r="T163" s="27">
        <v>4.9263262509188817</v>
      </c>
      <c r="U163" s="26">
        <v>2.1128002830559862</v>
      </c>
      <c r="V163" s="26">
        <v>5.3865292148311754</v>
      </c>
      <c r="W163" s="26">
        <v>4.5768216902438734</v>
      </c>
      <c r="X163" s="26">
        <v>4.1676234367260321</v>
      </c>
      <c r="Y163" s="26">
        <v>5.9485878819274927</v>
      </c>
      <c r="Z163" s="26">
        <v>3.1807644102056365</v>
      </c>
      <c r="AA163" s="27">
        <v>7.5002600728136368</v>
      </c>
      <c r="AB163" s="27">
        <v>3.2533257941896507</v>
      </c>
      <c r="AC163" s="27">
        <v>3.6362404653341205</v>
      </c>
      <c r="AD163" s="27">
        <v>5.6708735294426553</v>
      </c>
      <c r="AE163" s="27">
        <v>5.4074478147463676</v>
      </c>
      <c r="AF163" s="27">
        <v>7.5056567517180932</v>
      </c>
      <c r="AG163" s="27">
        <v>5.5527546869210749</v>
      </c>
      <c r="AH163" s="27">
        <v>15.2307931248891</v>
      </c>
      <c r="AI163" s="27">
        <v>4.5054891280394145</v>
      </c>
      <c r="AJ163" s="27">
        <v>10.583090543000269</v>
      </c>
      <c r="AK163" s="27">
        <v>11.692606862258121</v>
      </c>
      <c r="AL163" s="27">
        <v>14.243708024937142</v>
      </c>
      <c r="AM163" s="26">
        <v>13.511565324209599</v>
      </c>
      <c r="AN163" s="26">
        <v>17.689606375335988</v>
      </c>
      <c r="AO163" s="26">
        <v>4.0273618293053337</v>
      </c>
      <c r="AP163" s="26">
        <v>10.032483228852294</v>
      </c>
      <c r="AQ163" s="26">
        <v>13.752563081164803</v>
      </c>
      <c r="AR163" s="6">
        <f t="shared" si="6"/>
        <v>199.6997178727716</v>
      </c>
    </row>
    <row r="164" spans="1:44" ht="15" customHeight="1" x14ac:dyDescent="0.25">
      <c r="A164" s="25" t="s">
        <v>25</v>
      </c>
      <c r="B164" s="25" t="s">
        <v>16</v>
      </c>
      <c r="C164" s="26">
        <v>0</v>
      </c>
      <c r="D164" s="26">
        <v>2.2752575257223896E-2</v>
      </c>
      <c r="E164" s="27">
        <v>6.3791268596542789E-3</v>
      </c>
      <c r="F164" s="27">
        <v>5.0024748957842785E-2</v>
      </c>
      <c r="G164" s="27">
        <v>6.4166173220811723E-2</v>
      </c>
      <c r="H164" s="27">
        <v>6.6292219112280129E-2</v>
      </c>
      <c r="I164" s="27">
        <v>5.8765001858055235E-2</v>
      </c>
      <c r="J164" s="27">
        <v>5.2469092541987443E-2</v>
      </c>
      <c r="K164" s="27">
        <v>0.15952478389986341</v>
      </c>
      <c r="L164" s="27">
        <v>0.17753683264967179</v>
      </c>
      <c r="M164" s="27">
        <v>7.8115489401326621E-2</v>
      </c>
      <c r="N164" s="27">
        <v>7.4378571845670899E-2</v>
      </c>
      <c r="O164" s="27">
        <v>0.14822440024511002</v>
      </c>
      <c r="P164" s="27">
        <v>0.22219836869354015</v>
      </c>
      <c r="Q164" s="27">
        <v>0.24027736858809223</v>
      </c>
      <c r="R164" s="27">
        <v>0.44446453472008474</v>
      </c>
      <c r="S164" s="27">
        <v>0.58665993116492465</v>
      </c>
      <c r="T164" s="27">
        <v>0.63616520211634231</v>
      </c>
      <c r="U164" s="26">
        <v>0.31931285241752133</v>
      </c>
      <c r="V164" s="26">
        <v>0.57369388309245728</v>
      </c>
      <c r="W164" s="26">
        <v>0.47570755501202105</v>
      </c>
      <c r="X164" s="26">
        <v>0.29991363803164584</v>
      </c>
      <c r="Y164" s="26">
        <v>0.57871768275535462</v>
      </c>
      <c r="Z164" s="26">
        <v>0.21884347961035944</v>
      </c>
      <c r="AA164" s="27">
        <v>0.64862176025550577</v>
      </c>
      <c r="AB164" s="27">
        <v>0.40205582164246345</v>
      </c>
      <c r="AC164" s="27">
        <v>1.0745174641151272</v>
      </c>
      <c r="AD164" s="27">
        <v>1.9093318291372496</v>
      </c>
      <c r="AE164" s="27">
        <v>1.8362887577783213</v>
      </c>
      <c r="AF164" s="27">
        <v>4.2395686634996954</v>
      </c>
      <c r="AG164" s="27">
        <v>3.197796604228031</v>
      </c>
      <c r="AH164" s="27">
        <v>10.8965140529252</v>
      </c>
      <c r="AI164" s="27">
        <v>3.7692475075889234</v>
      </c>
      <c r="AJ164" s="27">
        <v>6.2255751209601016</v>
      </c>
      <c r="AK164" s="27">
        <v>6.7142365477477375</v>
      </c>
      <c r="AL164" s="27">
        <v>9.4027960624818299</v>
      </c>
      <c r="AM164" s="26">
        <v>7.4270567154222311</v>
      </c>
      <c r="AN164" s="26">
        <v>9.7007518832487882</v>
      </c>
      <c r="AO164" s="26">
        <v>3.0838036809485598</v>
      </c>
      <c r="AP164" s="26">
        <v>6.950144314980605</v>
      </c>
      <c r="AQ164" s="26">
        <v>9.3961036129390525</v>
      </c>
      <c r="AR164" s="6">
        <f t="shared" si="6"/>
        <v>92.428993911951281</v>
      </c>
    </row>
    <row r="165" spans="1:44" ht="15" customHeight="1" x14ac:dyDescent="0.25">
      <c r="A165" s="25" t="s">
        <v>25</v>
      </c>
      <c r="B165" s="25" t="s">
        <v>17</v>
      </c>
      <c r="C165" s="26">
        <v>0</v>
      </c>
      <c r="D165" s="26">
        <v>0</v>
      </c>
      <c r="E165" s="27">
        <v>0</v>
      </c>
      <c r="F165" s="27">
        <v>0</v>
      </c>
      <c r="G165" s="27">
        <v>0</v>
      </c>
      <c r="H165" s="27">
        <v>0</v>
      </c>
      <c r="I165" s="27">
        <v>3.5445140672751498</v>
      </c>
      <c r="J165" s="27">
        <v>3.0751805648558097</v>
      </c>
      <c r="K165" s="27">
        <v>5.0966407110175052</v>
      </c>
      <c r="L165" s="27">
        <v>12.616479075996679</v>
      </c>
      <c r="M165" s="27">
        <v>17.545683360779293</v>
      </c>
      <c r="N165" s="27">
        <v>22.110816104961167</v>
      </c>
      <c r="O165" s="27">
        <v>33.550292010925816</v>
      </c>
      <c r="P165" s="27">
        <v>32.118005814509679</v>
      </c>
      <c r="Q165" s="27">
        <v>31.307882429111118</v>
      </c>
      <c r="R165" s="27">
        <v>41.73534900418047</v>
      </c>
      <c r="S165" s="27">
        <v>58.10768631528817</v>
      </c>
      <c r="T165" s="27">
        <v>45.762081611587512</v>
      </c>
      <c r="U165" s="26">
        <v>54.348840239074804</v>
      </c>
      <c r="V165" s="26">
        <v>47.29949034866052</v>
      </c>
      <c r="W165" s="26">
        <v>40.556332079837489</v>
      </c>
      <c r="X165" s="26">
        <v>22.576558661730136</v>
      </c>
      <c r="Y165" s="26">
        <v>26.873797877704806</v>
      </c>
      <c r="Z165" s="26">
        <v>51.189418409326947</v>
      </c>
      <c r="AA165" s="27">
        <v>125.30029657783565</v>
      </c>
      <c r="AB165" s="27">
        <v>227.80867732243917</v>
      </c>
      <c r="AC165" s="27">
        <v>369.08628837136098</v>
      </c>
      <c r="AD165" s="27">
        <v>477.52248731219021</v>
      </c>
      <c r="AE165" s="27">
        <v>536.02854703565822</v>
      </c>
      <c r="AF165" s="27">
        <v>776.00306343848206</v>
      </c>
      <c r="AG165" s="27">
        <v>1178.9855502604271</v>
      </c>
      <c r="AH165" s="27">
        <v>1516.5757126300209</v>
      </c>
      <c r="AI165" s="27">
        <v>1808.2939323813926</v>
      </c>
      <c r="AJ165" s="27">
        <v>1995.1422373971548</v>
      </c>
      <c r="AK165" s="27">
        <v>2285.9649154275648</v>
      </c>
      <c r="AL165" s="27">
        <v>3463.9937510150917</v>
      </c>
      <c r="AM165" s="26">
        <v>4108.516737392034</v>
      </c>
      <c r="AN165" s="26">
        <v>4269.507255518597</v>
      </c>
      <c r="AO165" s="26">
        <v>2909.4945926251526</v>
      </c>
      <c r="AP165" s="26">
        <v>1894.4431362811249</v>
      </c>
      <c r="AQ165" s="26">
        <v>2921.0415341460098</v>
      </c>
      <c r="AR165" s="6">
        <f t="shared" si="6"/>
        <v>31413.123763819363</v>
      </c>
    </row>
    <row r="166" spans="1:44" ht="15" customHeight="1" x14ac:dyDescent="0.25">
      <c r="A166" s="25" t="s">
        <v>25</v>
      </c>
      <c r="B166" s="25" t="s">
        <v>18</v>
      </c>
      <c r="C166" s="26">
        <v>0</v>
      </c>
      <c r="D166" s="26">
        <v>0</v>
      </c>
      <c r="E166" s="27">
        <v>0</v>
      </c>
      <c r="F166" s="27">
        <v>0</v>
      </c>
      <c r="G166" s="27">
        <v>0</v>
      </c>
      <c r="H166" s="27">
        <v>0</v>
      </c>
      <c r="I166" s="27">
        <v>0</v>
      </c>
      <c r="J166" s="27">
        <v>0</v>
      </c>
      <c r="K166" s="27">
        <v>0</v>
      </c>
      <c r="L166" s="27">
        <v>0</v>
      </c>
      <c r="M166" s="27">
        <v>0</v>
      </c>
      <c r="N166" s="27">
        <v>0</v>
      </c>
      <c r="O166" s="27">
        <v>0</v>
      </c>
      <c r="P166" s="27">
        <v>0</v>
      </c>
      <c r="Q166" s="27">
        <v>0</v>
      </c>
      <c r="R166" s="27">
        <v>0</v>
      </c>
      <c r="S166" s="27">
        <v>0</v>
      </c>
      <c r="T166" s="27">
        <v>0</v>
      </c>
      <c r="U166" s="26">
        <v>0</v>
      </c>
      <c r="V166" s="26">
        <v>0</v>
      </c>
      <c r="W166" s="26">
        <v>0</v>
      </c>
      <c r="X166" s="26">
        <v>0</v>
      </c>
      <c r="Y166" s="26">
        <v>0</v>
      </c>
      <c r="Z166" s="26">
        <v>0</v>
      </c>
      <c r="AA166" s="27">
        <v>0</v>
      </c>
      <c r="AB166" s="27">
        <v>0</v>
      </c>
      <c r="AC166" s="27">
        <v>0</v>
      </c>
      <c r="AD166" s="27">
        <v>0</v>
      </c>
      <c r="AE166" s="27">
        <v>0</v>
      </c>
      <c r="AF166" s="27">
        <v>0</v>
      </c>
      <c r="AG166" s="27">
        <v>0</v>
      </c>
      <c r="AH166" s="27">
        <v>0</v>
      </c>
      <c r="AI166" s="27">
        <v>0</v>
      </c>
      <c r="AJ166" s="27">
        <v>0</v>
      </c>
      <c r="AK166" s="27">
        <v>0</v>
      </c>
      <c r="AL166" s="27">
        <v>0</v>
      </c>
      <c r="AM166" s="26">
        <v>0</v>
      </c>
      <c r="AN166" s="26">
        <v>0</v>
      </c>
      <c r="AO166" s="26">
        <v>0</v>
      </c>
      <c r="AP166" s="26">
        <v>2042.4194999999997</v>
      </c>
      <c r="AQ166" s="26">
        <v>2076.5700218316279</v>
      </c>
      <c r="AR166" s="6">
        <f t="shared" si="6"/>
        <v>4118.9895218316278</v>
      </c>
    </row>
    <row r="167" spans="1:44" ht="15" customHeight="1" x14ac:dyDescent="0.25">
      <c r="A167" s="11"/>
      <c r="B167" s="11"/>
      <c r="C167" s="14"/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  <c r="Q167" s="14"/>
      <c r="R167" s="14"/>
      <c r="S167" s="14"/>
      <c r="T167" s="14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F167" s="14"/>
      <c r="AG167" s="14"/>
      <c r="AH167" s="14"/>
      <c r="AI167" s="14"/>
      <c r="AJ167" s="14"/>
      <c r="AK167" s="14"/>
      <c r="AL167" s="14"/>
      <c r="AM167" s="14"/>
      <c r="AN167" s="14"/>
      <c r="AO167" s="14"/>
      <c r="AP167" s="14"/>
      <c r="AQ167" s="14"/>
      <c r="AR167" s="14"/>
    </row>
    <row r="168" spans="1:44" ht="15" customHeight="1" x14ac:dyDescent="0.25">
      <c r="A168" s="15" t="s">
        <v>0</v>
      </c>
      <c r="B168" s="15" t="s">
        <v>27</v>
      </c>
      <c r="C168" s="15">
        <v>1971</v>
      </c>
      <c r="D168" s="15">
        <v>1972</v>
      </c>
      <c r="E168" s="15">
        <v>1973</v>
      </c>
      <c r="F168" s="15">
        <v>1974</v>
      </c>
      <c r="G168" s="15">
        <v>1975</v>
      </c>
      <c r="H168" s="15">
        <v>1976</v>
      </c>
      <c r="I168" s="15">
        <v>1977</v>
      </c>
      <c r="J168" s="15">
        <v>1978</v>
      </c>
      <c r="K168" s="15">
        <v>1979</v>
      </c>
      <c r="L168" s="15">
        <v>1980</v>
      </c>
      <c r="M168" s="15">
        <v>1981</v>
      </c>
      <c r="N168" s="15">
        <v>1982</v>
      </c>
      <c r="O168" s="15">
        <v>1983</v>
      </c>
      <c r="P168" s="15">
        <v>1984</v>
      </c>
      <c r="Q168" s="15">
        <v>1985</v>
      </c>
      <c r="R168" s="15">
        <v>1986</v>
      </c>
      <c r="S168" s="15">
        <v>1987</v>
      </c>
      <c r="T168" s="15">
        <v>1988</v>
      </c>
      <c r="U168" s="15">
        <v>1989</v>
      </c>
      <c r="V168" s="15">
        <v>1990</v>
      </c>
      <c r="W168" s="15">
        <v>1991</v>
      </c>
      <c r="X168" s="15">
        <v>1992</v>
      </c>
      <c r="Y168" s="15">
        <v>1993</v>
      </c>
      <c r="Z168" s="15">
        <v>1994</v>
      </c>
      <c r="AA168" s="15">
        <v>1995</v>
      </c>
      <c r="AB168" s="15">
        <v>1996</v>
      </c>
      <c r="AC168" s="15">
        <v>1997</v>
      </c>
      <c r="AD168" s="15">
        <v>1998</v>
      </c>
      <c r="AE168" s="15">
        <v>1999</v>
      </c>
      <c r="AF168" s="15">
        <v>2000</v>
      </c>
      <c r="AG168" s="15">
        <v>2001</v>
      </c>
      <c r="AH168" s="15">
        <v>2002</v>
      </c>
      <c r="AI168" s="15">
        <v>2003</v>
      </c>
      <c r="AJ168" s="15">
        <v>2004</v>
      </c>
      <c r="AK168" s="15">
        <v>2005</v>
      </c>
      <c r="AL168" s="15">
        <v>2006</v>
      </c>
      <c r="AM168" s="15">
        <v>2007</v>
      </c>
      <c r="AN168" s="15">
        <v>2008</v>
      </c>
      <c r="AO168" s="15">
        <v>2009</v>
      </c>
      <c r="AP168" s="15">
        <v>2010</v>
      </c>
      <c r="AQ168" s="15">
        <v>2011</v>
      </c>
      <c r="AR168" s="15" t="s">
        <v>28</v>
      </c>
    </row>
    <row r="169" spans="1:44" ht="15" customHeight="1" x14ac:dyDescent="0.25">
      <c r="A169" s="17" t="s">
        <v>26</v>
      </c>
      <c r="B169" s="1" t="s">
        <v>2</v>
      </c>
      <c r="C169" s="12">
        <f t="shared" ref="C169:AR169" si="7">C2+C21+C40+C59+C78+C116+C133+C150</f>
        <v>2728.2412881763003</v>
      </c>
      <c r="D169" s="12">
        <f t="shared" si="7"/>
        <v>3647.2505275013182</v>
      </c>
      <c r="E169" s="12">
        <f t="shared" si="7"/>
        <v>5067.8319898766385</v>
      </c>
      <c r="F169" s="12">
        <f t="shared" si="7"/>
        <v>6829.7461463394311</v>
      </c>
      <c r="G169" s="12">
        <f t="shared" si="7"/>
        <v>8003.2605612844554</v>
      </c>
      <c r="H169" s="12">
        <f t="shared" si="7"/>
        <v>9808.26182333416</v>
      </c>
      <c r="I169" s="12">
        <f t="shared" si="7"/>
        <v>10871.036539276953</v>
      </c>
      <c r="J169" s="12">
        <f t="shared" si="7"/>
        <v>14837.874994865113</v>
      </c>
      <c r="K169" s="12">
        <f t="shared" si="7"/>
        <v>17516.354445759629</v>
      </c>
      <c r="L169" s="12">
        <f t="shared" si="7"/>
        <v>14034.54349474493</v>
      </c>
      <c r="M169" s="12">
        <f t="shared" si="7"/>
        <v>8997.6265828314808</v>
      </c>
      <c r="N169" s="12">
        <f t="shared" si="7"/>
        <v>11695.444787112372</v>
      </c>
      <c r="O169" s="12">
        <f t="shared" si="7"/>
        <v>2799.6369743141404</v>
      </c>
      <c r="P169" s="12">
        <f t="shared" si="7"/>
        <v>1240.2881193578858</v>
      </c>
      <c r="Q169" s="12">
        <f t="shared" si="7"/>
        <v>1181.03610587977</v>
      </c>
      <c r="R169" s="12">
        <f t="shared" si="7"/>
        <v>3023.9246081790775</v>
      </c>
      <c r="S169" s="12">
        <f t="shared" si="7"/>
        <v>1532.9129518073228</v>
      </c>
      <c r="T169" s="12">
        <f t="shared" si="7"/>
        <v>5077.3728388311356</v>
      </c>
      <c r="U169" s="12">
        <f t="shared" si="7"/>
        <v>18326.752496269539</v>
      </c>
      <c r="V169" s="12">
        <f t="shared" si="7"/>
        <v>41012.17600412279</v>
      </c>
      <c r="W169" s="12">
        <f t="shared" si="7"/>
        <v>46966.31666256272</v>
      </c>
      <c r="X169" s="12">
        <f t="shared" si="7"/>
        <v>47929.657782585055</v>
      </c>
      <c r="Y169" s="12">
        <f t="shared" si="7"/>
        <v>82405.406047435259</v>
      </c>
      <c r="Z169" s="12">
        <f t="shared" si="7"/>
        <v>124958.29425597287</v>
      </c>
      <c r="AA169" s="12">
        <f t="shared" si="7"/>
        <v>187983.92824885249</v>
      </c>
      <c r="AB169" s="12">
        <f t="shared" si="7"/>
        <v>225522.93363792117</v>
      </c>
      <c r="AC169" s="12">
        <f t="shared" si="7"/>
        <v>274970.9943124053</v>
      </c>
      <c r="AD169" s="12">
        <f t="shared" si="7"/>
        <v>209322.11619602164</v>
      </c>
      <c r="AE169" s="12">
        <f t="shared" si="7"/>
        <v>240413.24634013738</v>
      </c>
      <c r="AF169" s="12">
        <f t="shared" si="7"/>
        <v>305341.12885173113</v>
      </c>
      <c r="AG169" s="12">
        <f t="shared" si="7"/>
        <v>344124.58716444951</v>
      </c>
      <c r="AH169" s="12">
        <f t="shared" si="7"/>
        <v>277083.89384973783</v>
      </c>
      <c r="AI169" s="12">
        <f t="shared" si="7"/>
        <v>263479.32481098658</v>
      </c>
      <c r="AJ169" s="12">
        <f t="shared" si="7"/>
        <v>242940.36525511311</v>
      </c>
      <c r="AK169" s="12">
        <f t="shared" si="7"/>
        <v>150006.30527867281</v>
      </c>
      <c r="AL169" s="12">
        <f t="shared" si="7"/>
        <v>80579.140792117279</v>
      </c>
      <c r="AM169" s="12">
        <f t="shared" si="7"/>
        <v>59462.266744799192</v>
      </c>
      <c r="AN169" s="12">
        <f t="shared" si="7"/>
        <v>42356.193256509541</v>
      </c>
      <c r="AO169" s="12">
        <f t="shared" si="7"/>
        <v>35422.855191566356</v>
      </c>
      <c r="AP169" s="12">
        <f t="shared" si="7"/>
        <v>40376.654913521954</v>
      </c>
      <c r="AQ169" s="12">
        <f t="shared" si="7"/>
        <v>64381.131637130704</v>
      </c>
      <c r="AR169" s="12">
        <f t="shared" si="7"/>
        <v>3534258.3145100935</v>
      </c>
    </row>
    <row r="170" spans="1:44" ht="15" customHeight="1" x14ac:dyDescent="0.25">
      <c r="A170" s="17" t="s">
        <v>26</v>
      </c>
      <c r="B170" s="1" t="s">
        <v>3</v>
      </c>
      <c r="C170" s="12">
        <f t="shared" ref="C170:AR170" si="8">C3+C22+C41+C60+C79+C117+C134+C151</f>
        <v>0</v>
      </c>
      <c r="D170" s="12">
        <f t="shared" si="8"/>
        <v>0</v>
      </c>
      <c r="E170" s="12">
        <f t="shared" si="8"/>
        <v>0</v>
      </c>
      <c r="F170" s="12">
        <f t="shared" si="8"/>
        <v>0</v>
      </c>
      <c r="G170" s="12">
        <f t="shared" si="8"/>
        <v>0</v>
      </c>
      <c r="H170" s="12">
        <f t="shared" si="8"/>
        <v>0</v>
      </c>
      <c r="I170" s="12">
        <f t="shared" si="8"/>
        <v>0</v>
      </c>
      <c r="J170" s="12">
        <f t="shared" si="8"/>
        <v>0</v>
      </c>
      <c r="K170" s="12">
        <f t="shared" si="8"/>
        <v>45.162906249700121</v>
      </c>
      <c r="L170" s="12">
        <f t="shared" si="8"/>
        <v>5217.2707282054025</v>
      </c>
      <c r="M170" s="12">
        <f t="shared" si="8"/>
        <v>3203.400113534306</v>
      </c>
      <c r="N170" s="12">
        <f t="shared" si="8"/>
        <v>6098.9769436996485</v>
      </c>
      <c r="O170" s="12">
        <f t="shared" si="8"/>
        <v>19573.848593089366</v>
      </c>
      <c r="P170" s="12">
        <f t="shared" si="8"/>
        <v>20191.485301819182</v>
      </c>
      <c r="Q170" s="12">
        <f t="shared" si="8"/>
        <v>26390.998201583938</v>
      </c>
      <c r="R170" s="12">
        <f t="shared" si="8"/>
        <v>32465.782528050015</v>
      </c>
      <c r="S170" s="12">
        <f t="shared" si="8"/>
        <v>22929.568102575406</v>
      </c>
      <c r="T170" s="12">
        <f t="shared" si="8"/>
        <v>33913.442143262255</v>
      </c>
      <c r="U170" s="12">
        <f t="shared" si="8"/>
        <v>25265.21760725768</v>
      </c>
      <c r="V170" s="12">
        <f t="shared" si="8"/>
        <v>5659.8069601345223</v>
      </c>
      <c r="W170" s="12">
        <f t="shared" si="8"/>
        <v>11556.617803548708</v>
      </c>
      <c r="X170" s="12">
        <f t="shared" si="8"/>
        <v>16109.396798468424</v>
      </c>
      <c r="Y170" s="12">
        <f t="shared" si="8"/>
        <v>24805.040909136758</v>
      </c>
      <c r="Z170" s="12">
        <f t="shared" si="8"/>
        <v>13472.581196569388</v>
      </c>
      <c r="AA170" s="12">
        <f t="shared" si="8"/>
        <v>4115.3166213149834</v>
      </c>
      <c r="AB170" s="12">
        <f t="shared" si="8"/>
        <v>893.60302733562594</v>
      </c>
      <c r="AC170" s="12">
        <f t="shared" si="8"/>
        <v>97.897380451763823</v>
      </c>
      <c r="AD170" s="12">
        <f t="shared" si="8"/>
        <v>95.546433571975129</v>
      </c>
      <c r="AE170" s="12">
        <f t="shared" si="8"/>
        <v>1137.1871899832902</v>
      </c>
      <c r="AF170" s="12">
        <f t="shared" si="8"/>
        <v>1436.4269010845392</v>
      </c>
      <c r="AG170" s="12">
        <f t="shared" si="8"/>
        <v>1829.7920860163381</v>
      </c>
      <c r="AH170" s="12">
        <f t="shared" si="8"/>
        <v>5280.6930364325863</v>
      </c>
      <c r="AI170" s="12">
        <f t="shared" si="8"/>
        <v>3157.8359790600648</v>
      </c>
      <c r="AJ170" s="12">
        <f t="shared" si="8"/>
        <v>4754.8321870988166</v>
      </c>
      <c r="AK170" s="12">
        <f t="shared" si="8"/>
        <v>9410.1280654275288</v>
      </c>
      <c r="AL170" s="12">
        <f t="shared" si="8"/>
        <v>397.19606523371175</v>
      </c>
      <c r="AM170" s="12">
        <f t="shared" si="8"/>
        <v>0</v>
      </c>
      <c r="AN170" s="12">
        <f t="shared" si="8"/>
        <v>0</v>
      </c>
      <c r="AO170" s="12">
        <f t="shared" si="8"/>
        <v>0</v>
      </c>
      <c r="AP170" s="12">
        <f t="shared" si="8"/>
        <v>0</v>
      </c>
      <c r="AQ170" s="12">
        <f t="shared" si="8"/>
        <v>0</v>
      </c>
      <c r="AR170" s="12">
        <f t="shared" si="8"/>
        <v>299505.0518101959</v>
      </c>
    </row>
    <row r="171" spans="1:44" ht="15" customHeight="1" x14ac:dyDescent="0.25">
      <c r="A171" s="17" t="s">
        <v>26</v>
      </c>
      <c r="B171" s="1" t="s">
        <v>4</v>
      </c>
      <c r="C171" s="12">
        <f t="shared" ref="C171:AR171" si="9">C4+C23+C42+C61+C80+C118+C135+C152</f>
        <v>0</v>
      </c>
      <c r="D171" s="12">
        <f t="shared" si="9"/>
        <v>0</v>
      </c>
      <c r="E171" s="12">
        <f t="shared" si="9"/>
        <v>0</v>
      </c>
      <c r="F171" s="12">
        <f t="shared" si="9"/>
        <v>0</v>
      </c>
      <c r="G171" s="12">
        <f t="shared" si="9"/>
        <v>0</v>
      </c>
      <c r="H171" s="12">
        <f t="shared" si="9"/>
        <v>0</v>
      </c>
      <c r="I171" s="12">
        <f t="shared" si="9"/>
        <v>0</v>
      </c>
      <c r="J171" s="12">
        <f t="shared" si="9"/>
        <v>0</v>
      </c>
      <c r="K171" s="12">
        <f t="shared" si="9"/>
        <v>0</v>
      </c>
      <c r="L171" s="12">
        <f t="shared" si="9"/>
        <v>0</v>
      </c>
      <c r="M171" s="12">
        <f t="shared" si="9"/>
        <v>0</v>
      </c>
      <c r="N171" s="12">
        <f t="shared" si="9"/>
        <v>0</v>
      </c>
      <c r="O171" s="12">
        <f t="shared" si="9"/>
        <v>0</v>
      </c>
      <c r="P171" s="12">
        <f t="shared" si="9"/>
        <v>0</v>
      </c>
      <c r="Q171" s="12">
        <f t="shared" si="9"/>
        <v>0</v>
      </c>
      <c r="R171" s="12">
        <f t="shared" si="9"/>
        <v>0</v>
      </c>
      <c r="S171" s="12">
        <f t="shared" si="9"/>
        <v>0</v>
      </c>
      <c r="T171" s="12">
        <f t="shared" si="9"/>
        <v>0</v>
      </c>
      <c r="U171" s="12">
        <f t="shared" si="9"/>
        <v>0</v>
      </c>
      <c r="V171" s="12">
        <f t="shared" si="9"/>
        <v>0</v>
      </c>
      <c r="W171" s="12">
        <f t="shared" si="9"/>
        <v>0</v>
      </c>
      <c r="X171" s="12">
        <f t="shared" si="9"/>
        <v>0</v>
      </c>
      <c r="Y171" s="12">
        <f t="shared" si="9"/>
        <v>0</v>
      </c>
      <c r="Z171" s="12">
        <f t="shared" si="9"/>
        <v>0</v>
      </c>
      <c r="AA171" s="12">
        <f t="shared" si="9"/>
        <v>0</v>
      </c>
      <c r="AB171" s="12">
        <f t="shared" si="9"/>
        <v>0</v>
      </c>
      <c r="AC171" s="12">
        <f t="shared" si="9"/>
        <v>0</v>
      </c>
      <c r="AD171" s="12">
        <f t="shared" si="9"/>
        <v>0</v>
      </c>
      <c r="AE171" s="12">
        <f t="shared" si="9"/>
        <v>0</v>
      </c>
      <c r="AF171" s="12">
        <f t="shared" si="9"/>
        <v>0</v>
      </c>
      <c r="AG171" s="12">
        <f t="shared" si="9"/>
        <v>0</v>
      </c>
      <c r="AH171" s="12">
        <f t="shared" si="9"/>
        <v>0</v>
      </c>
      <c r="AI171" s="12">
        <f t="shared" si="9"/>
        <v>8797.7683179978558</v>
      </c>
      <c r="AJ171" s="12">
        <f t="shared" si="9"/>
        <v>62913.124806185348</v>
      </c>
      <c r="AK171" s="12">
        <f t="shared" si="9"/>
        <v>180293.79341979415</v>
      </c>
      <c r="AL171" s="12">
        <f t="shared" si="9"/>
        <v>309780.9583586533</v>
      </c>
      <c r="AM171" s="12">
        <f t="shared" si="9"/>
        <v>450068.17664193222</v>
      </c>
      <c r="AN171" s="12">
        <f t="shared" si="9"/>
        <v>525269.70691455272</v>
      </c>
      <c r="AO171" s="12">
        <f t="shared" si="9"/>
        <v>585950.45920872735</v>
      </c>
      <c r="AP171" s="12">
        <f t="shared" si="9"/>
        <v>612194.67058228061</v>
      </c>
      <c r="AQ171" s="12">
        <f t="shared" si="9"/>
        <v>567781.67122028046</v>
      </c>
      <c r="AR171" s="12">
        <f t="shared" si="9"/>
        <v>3303050.3294704044</v>
      </c>
    </row>
    <row r="172" spans="1:44" ht="15" customHeight="1" x14ac:dyDescent="0.25">
      <c r="A172" s="17" t="s">
        <v>26</v>
      </c>
      <c r="B172" s="1" t="s">
        <v>5</v>
      </c>
      <c r="C172" s="12">
        <f t="shared" ref="C172:AR172" si="10">C5+C24+C43+C62+C81+C119+C136+C153</f>
        <v>246.50576046184264</v>
      </c>
      <c r="D172" s="12">
        <f t="shared" si="10"/>
        <v>365.8820110811177</v>
      </c>
      <c r="E172" s="12">
        <f t="shared" si="10"/>
        <v>506.85768275518063</v>
      </c>
      <c r="F172" s="12">
        <f t="shared" si="10"/>
        <v>685.17864616033262</v>
      </c>
      <c r="G172" s="12">
        <f t="shared" si="10"/>
        <v>798.71551728886175</v>
      </c>
      <c r="H172" s="12">
        <f t="shared" si="10"/>
        <v>929.965543680672</v>
      </c>
      <c r="I172" s="12">
        <f t="shared" si="10"/>
        <v>672.62958512515956</v>
      </c>
      <c r="J172" s="12">
        <f t="shared" si="10"/>
        <v>909.02774334917581</v>
      </c>
      <c r="K172" s="12">
        <f t="shared" si="10"/>
        <v>1040.7344277811444</v>
      </c>
      <c r="L172" s="12">
        <f t="shared" si="10"/>
        <v>908.5169097578696</v>
      </c>
      <c r="M172" s="12">
        <f t="shared" si="10"/>
        <v>465.72465499304747</v>
      </c>
      <c r="N172" s="12">
        <f t="shared" si="10"/>
        <v>425.91344917242657</v>
      </c>
      <c r="O172" s="12">
        <f t="shared" si="10"/>
        <v>206.0899225064237</v>
      </c>
      <c r="P172" s="12">
        <f t="shared" si="10"/>
        <v>137.93226242766505</v>
      </c>
      <c r="Q172" s="12">
        <f t="shared" si="10"/>
        <v>162.24755809158364</v>
      </c>
      <c r="R172" s="12">
        <f t="shared" si="10"/>
        <v>362.46014101719373</v>
      </c>
      <c r="S172" s="12">
        <f t="shared" si="10"/>
        <v>389.4075278940353</v>
      </c>
      <c r="T172" s="12">
        <f t="shared" si="10"/>
        <v>714.87777642531546</v>
      </c>
      <c r="U172" s="12">
        <f t="shared" si="10"/>
        <v>2400.2998490932723</v>
      </c>
      <c r="V172" s="12">
        <f t="shared" si="10"/>
        <v>5412.2961506779411</v>
      </c>
      <c r="W172" s="12">
        <f t="shared" si="10"/>
        <v>5879.3114388075164</v>
      </c>
      <c r="X172" s="12">
        <f t="shared" si="10"/>
        <v>6257.2669926048939</v>
      </c>
      <c r="Y172" s="12">
        <f t="shared" si="10"/>
        <v>8681.2867575307264</v>
      </c>
      <c r="Z172" s="12">
        <f t="shared" si="10"/>
        <v>11666.758981238178</v>
      </c>
      <c r="AA172" s="12">
        <f t="shared" si="10"/>
        <v>20761.064149093429</v>
      </c>
      <c r="AB172" s="12">
        <f t="shared" si="10"/>
        <v>27528.166027926072</v>
      </c>
      <c r="AC172" s="12">
        <f t="shared" si="10"/>
        <v>29590.065963126115</v>
      </c>
      <c r="AD172" s="12">
        <f t="shared" si="10"/>
        <v>22417.917488350529</v>
      </c>
      <c r="AE172" s="12">
        <f t="shared" si="10"/>
        <v>30611.251907414353</v>
      </c>
      <c r="AF172" s="12">
        <f t="shared" si="10"/>
        <v>39561.611319954165</v>
      </c>
      <c r="AG172" s="12">
        <f t="shared" si="10"/>
        <v>34646.248602175416</v>
      </c>
      <c r="AH172" s="12">
        <f t="shared" si="10"/>
        <v>23459.211634817493</v>
      </c>
      <c r="AI172" s="12">
        <f t="shared" si="10"/>
        <v>23914.927791221824</v>
      </c>
      <c r="AJ172" s="12">
        <f t="shared" si="10"/>
        <v>24161.465767571335</v>
      </c>
      <c r="AK172" s="12">
        <f t="shared" si="10"/>
        <v>20207.308340976702</v>
      </c>
      <c r="AL172" s="12">
        <f t="shared" si="10"/>
        <v>17480.41217386803</v>
      </c>
      <c r="AM172" s="12">
        <f t="shared" si="10"/>
        <v>21458.963223178191</v>
      </c>
      <c r="AN172" s="12">
        <f t="shared" si="10"/>
        <v>31372.740594213148</v>
      </c>
      <c r="AO172" s="12">
        <f t="shared" si="10"/>
        <v>34158.503730039694</v>
      </c>
      <c r="AP172" s="12">
        <f t="shared" si="10"/>
        <v>47631.577948159786</v>
      </c>
      <c r="AQ172" s="12">
        <f t="shared" si="10"/>
        <v>57725.554177060025</v>
      </c>
      <c r="AR172" s="12">
        <f t="shared" si="10"/>
        <v>556912.87812906783</v>
      </c>
    </row>
    <row r="173" spans="1:44" ht="15" customHeight="1" x14ac:dyDescent="0.25">
      <c r="A173" s="17" t="s">
        <v>26</v>
      </c>
      <c r="B173" s="1" t="s">
        <v>6</v>
      </c>
      <c r="C173" s="12">
        <f t="shared" ref="C173:AR173" si="11">C6+C25+C44+C63+C82+C120+C137+C154</f>
        <v>0</v>
      </c>
      <c r="D173" s="12">
        <f t="shared" si="11"/>
        <v>0</v>
      </c>
      <c r="E173" s="12">
        <f t="shared" si="11"/>
        <v>0</v>
      </c>
      <c r="F173" s="12">
        <f t="shared" si="11"/>
        <v>0</v>
      </c>
      <c r="G173" s="12">
        <f t="shared" si="11"/>
        <v>0</v>
      </c>
      <c r="H173" s="12">
        <f t="shared" si="11"/>
        <v>0</v>
      </c>
      <c r="I173" s="12">
        <f t="shared" si="11"/>
        <v>0</v>
      </c>
      <c r="J173" s="12">
        <f t="shared" si="11"/>
        <v>0</v>
      </c>
      <c r="K173" s="12">
        <f t="shared" si="11"/>
        <v>11.793120226346373</v>
      </c>
      <c r="L173" s="12">
        <f t="shared" si="11"/>
        <v>200.8766429995261</v>
      </c>
      <c r="M173" s="12">
        <f t="shared" si="11"/>
        <v>125.13684437487501</v>
      </c>
      <c r="N173" s="12">
        <f t="shared" si="11"/>
        <v>358.54976831223786</v>
      </c>
      <c r="O173" s="12">
        <f t="shared" si="11"/>
        <v>827.8517954282114</v>
      </c>
      <c r="P173" s="12">
        <f t="shared" si="11"/>
        <v>1493.1930780411451</v>
      </c>
      <c r="Q173" s="12">
        <f t="shared" si="11"/>
        <v>1921.431603341382</v>
      </c>
      <c r="R173" s="12">
        <f t="shared" si="11"/>
        <v>2708.4637371813637</v>
      </c>
      <c r="S173" s="12">
        <f t="shared" si="11"/>
        <v>3029.2438748854952</v>
      </c>
      <c r="T173" s="12">
        <f t="shared" si="11"/>
        <v>3632.0787425509325</v>
      </c>
      <c r="U173" s="12">
        <f t="shared" si="11"/>
        <v>2699.0519222095841</v>
      </c>
      <c r="V173" s="12">
        <f t="shared" si="11"/>
        <v>694.21343541754209</v>
      </c>
      <c r="W173" s="12">
        <f t="shared" si="11"/>
        <v>1443.2024501560479</v>
      </c>
      <c r="X173" s="12">
        <f t="shared" si="11"/>
        <v>2313.2712622295808</v>
      </c>
      <c r="Y173" s="12">
        <f t="shared" si="11"/>
        <v>2948.38277088614</v>
      </c>
      <c r="Z173" s="12">
        <f t="shared" si="11"/>
        <v>1828.1254504337328</v>
      </c>
      <c r="AA173" s="12">
        <f t="shared" si="11"/>
        <v>725.73277892677129</v>
      </c>
      <c r="AB173" s="12">
        <f t="shared" si="11"/>
        <v>116.59405361109582</v>
      </c>
      <c r="AC173" s="12">
        <f t="shared" si="11"/>
        <v>20.053418161544705</v>
      </c>
      <c r="AD173" s="12">
        <f t="shared" si="11"/>
        <v>14.590458979751549</v>
      </c>
      <c r="AE173" s="12">
        <f t="shared" si="11"/>
        <v>107.76159681243155</v>
      </c>
      <c r="AF173" s="12">
        <f t="shared" si="11"/>
        <v>86.031159244345616</v>
      </c>
      <c r="AG173" s="12">
        <f t="shared" si="11"/>
        <v>363.62358852252265</v>
      </c>
      <c r="AH173" s="12">
        <f t="shared" si="11"/>
        <v>847.45386210954086</v>
      </c>
      <c r="AI173" s="12">
        <f t="shared" si="11"/>
        <v>314.73097448521264</v>
      </c>
      <c r="AJ173" s="12">
        <f t="shared" si="11"/>
        <v>139.00609548696318</v>
      </c>
      <c r="AK173" s="12">
        <f t="shared" si="11"/>
        <v>475.68035547080183</v>
      </c>
      <c r="AL173" s="12">
        <f t="shared" si="11"/>
        <v>19.160083412631366</v>
      </c>
      <c r="AM173" s="12">
        <f t="shared" si="11"/>
        <v>0</v>
      </c>
      <c r="AN173" s="12">
        <f t="shared" si="11"/>
        <v>0</v>
      </c>
      <c r="AO173" s="12">
        <f t="shared" si="11"/>
        <v>0</v>
      </c>
      <c r="AP173" s="12">
        <f t="shared" si="11"/>
        <v>0</v>
      </c>
      <c r="AQ173" s="12">
        <f t="shared" si="11"/>
        <v>0</v>
      </c>
      <c r="AR173" s="12">
        <f t="shared" si="11"/>
        <v>29465.284923897758</v>
      </c>
    </row>
    <row r="174" spans="1:44" ht="15" customHeight="1" x14ac:dyDescent="0.25">
      <c r="A174" s="17" t="s">
        <v>26</v>
      </c>
      <c r="B174" s="1" t="s">
        <v>7</v>
      </c>
      <c r="C174" s="12">
        <f t="shared" ref="C174:AR174" si="12">C7+C26+C45+C64+C83+C121+C138+C155</f>
        <v>0</v>
      </c>
      <c r="D174" s="12">
        <f t="shared" si="12"/>
        <v>0</v>
      </c>
      <c r="E174" s="12">
        <f t="shared" si="12"/>
        <v>0</v>
      </c>
      <c r="F174" s="12">
        <f t="shared" si="12"/>
        <v>0</v>
      </c>
      <c r="G174" s="12">
        <f t="shared" si="12"/>
        <v>0</v>
      </c>
      <c r="H174" s="12">
        <f t="shared" si="12"/>
        <v>0</v>
      </c>
      <c r="I174" s="12">
        <f t="shared" si="12"/>
        <v>0</v>
      </c>
      <c r="J174" s="12">
        <f t="shared" si="12"/>
        <v>0</v>
      </c>
      <c r="K174" s="12">
        <f t="shared" si="12"/>
        <v>0</v>
      </c>
      <c r="L174" s="12">
        <f t="shared" si="12"/>
        <v>0</v>
      </c>
      <c r="M174" s="12">
        <f t="shared" si="12"/>
        <v>0</v>
      </c>
      <c r="N174" s="12">
        <f t="shared" si="12"/>
        <v>0</v>
      </c>
      <c r="O174" s="12">
        <f t="shared" si="12"/>
        <v>0</v>
      </c>
      <c r="P174" s="12">
        <f t="shared" si="12"/>
        <v>0</v>
      </c>
      <c r="Q174" s="12">
        <f t="shared" si="12"/>
        <v>0</v>
      </c>
      <c r="R174" s="12">
        <f t="shared" si="12"/>
        <v>0</v>
      </c>
      <c r="S174" s="12">
        <f t="shared" si="12"/>
        <v>0</v>
      </c>
      <c r="T174" s="12">
        <f t="shared" si="12"/>
        <v>0</v>
      </c>
      <c r="U174" s="12">
        <f t="shared" si="12"/>
        <v>0</v>
      </c>
      <c r="V174" s="12">
        <f t="shared" si="12"/>
        <v>0</v>
      </c>
      <c r="W174" s="12">
        <f t="shared" si="12"/>
        <v>0</v>
      </c>
      <c r="X174" s="12">
        <f t="shared" si="12"/>
        <v>0</v>
      </c>
      <c r="Y174" s="12">
        <f t="shared" si="12"/>
        <v>0</v>
      </c>
      <c r="Z174" s="12">
        <f t="shared" si="12"/>
        <v>0</v>
      </c>
      <c r="AA174" s="12">
        <f t="shared" si="12"/>
        <v>0</v>
      </c>
      <c r="AB174" s="12">
        <f t="shared" si="12"/>
        <v>0</v>
      </c>
      <c r="AC174" s="12">
        <f t="shared" si="12"/>
        <v>0</v>
      </c>
      <c r="AD174" s="12">
        <f t="shared" si="12"/>
        <v>0</v>
      </c>
      <c r="AE174" s="12">
        <f t="shared" si="12"/>
        <v>0</v>
      </c>
      <c r="AF174" s="12">
        <f t="shared" si="12"/>
        <v>0</v>
      </c>
      <c r="AG174" s="12">
        <f t="shared" si="12"/>
        <v>0</v>
      </c>
      <c r="AH174" s="12">
        <f t="shared" si="12"/>
        <v>0</v>
      </c>
      <c r="AI174" s="12">
        <f t="shared" si="12"/>
        <v>1671.1087008252709</v>
      </c>
      <c r="AJ174" s="12">
        <f t="shared" si="12"/>
        <v>9142.3671018597943</v>
      </c>
      <c r="AK174" s="12">
        <f t="shared" si="12"/>
        <v>19240.911689803441</v>
      </c>
      <c r="AL174" s="12">
        <f t="shared" si="12"/>
        <v>29715.082598155881</v>
      </c>
      <c r="AM174" s="12">
        <f t="shared" si="12"/>
        <v>47072.591715020601</v>
      </c>
      <c r="AN174" s="12">
        <f t="shared" si="12"/>
        <v>58962.083903151935</v>
      </c>
      <c r="AO174" s="12">
        <f t="shared" si="12"/>
        <v>64339.038649999915</v>
      </c>
      <c r="AP174" s="12">
        <f t="shared" si="12"/>
        <v>77578.728327892808</v>
      </c>
      <c r="AQ174" s="12">
        <f t="shared" si="12"/>
        <v>87553.965860811732</v>
      </c>
      <c r="AR174" s="12">
        <f t="shared" si="12"/>
        <v>395275.87854752137</v>
      </c>
    </row>
    <row r="175" spans="1:44" ht="15" customHeight="1" x14ac:dyDescent="0.25">
      <c r="A175" s="17" t="s">
        <v>26</v>
      </c>
      <c r="B175" s="1" t="s">
        <v>8</v>
      </c>
      <c r="C175" s="12">
        <f t="shared" ref="C175:AR175" si="13">C8+C27+C46+C65+C84+C122+C139+C156</f>
        <v>1.3324621248338628</v>
      </c>
      <c r="D175" s="12">
        <f t="shared" si="13"/>
        <v>1.7420423321378065</v>
      </c>
      <c r="E175" s="12">
        <f t="shared" si="13"/>
        <v>2.0557067367664041</v>
      </c>
      <c r="F175" s="12">
        <f t="shared" si="13"/>
        <v>2.4195666671589811</v>
      </c>
      <c r="G175" s="12">
        <f t="shared" si="13"/>
        <v>4.0042774407446382</v>
      </c>
      <c r="H175" s="12">
        <f t="shared" si="13"/>
        <v>9.7475107568013843</v>
      </c>
      <c r="I175" s="12">
        <f t="shared" si="13"/>
        <v>21.26680250666276</v>
      </c>
      <c r="J175" s="12">
        <f t="shared" si="13"/>
        <v>43.489658840351105</v>
      </c>
      <c r="K175" s="12">
        <f t="shared" si="13"/>
        <v>161.85945438292705</v>
      </c>
      <c r="L175" s="12">
        <f t="shared" si="13"/>
        <v>215.33271494197035</v>
      </c>
      <c r="M175" s="12">
        <f t="shared" si="13"/>
        <v>474.48807834272839</v>
      </c>
      <c r="N175" s="12">
        <f t="shared" si="13"/>
        <v>714.55539103746469</v>
      </c>
      <c r="O175" s="12">
        <f t="shared" si="13"/>
        <v>437.3901988890612</v>
      </c>
      <c r="P175" s="12">
        <f t="shared" si="13"/>
        <v>423.73451216888287</v>
      </c>
      <c r="Q175" s="12">
        <f t="shared" si="13"/>
        <v>508.9896474806572</v>
      </c>
      <c r="R175" s="12">
        <f t="shared" si="13"/>
        <v>639.91851263634373</v>
      </c>
      <c r="S175" s="12">
        <f t="shared" si="13"/>
        <v>686.17418493198488</v>
      </c>
      <c r="T175" s="12">
        <f t="shared" si="13"/>
        <v>1275.4129581375576</v>
      </c>
      <c r="U175" s="12">
        <f t="shared" si="13"/>
        <v>1763.5891961186167</v>
      </c>
      <c r="V175" s="12">
        <f t="shared" si="13"/>
        <v>1721.3317902112817</v>
      </c>
      <c r="W175" s="12">
        <f t="shared" si="13"/>
        <v>1760.8025427472205</v>
      </c>
      <c r="X175" s="12">
        <f t="shared" si="13"/>
        <v>1516.6989330465283</v>
      </c>
      <c r="Y175" s="12">
        <f t="shared" si="13"/>
        <v>3266.3836763976842</v>
      </c>
      <c r="Z175" s="12">
        <f t="shared" si="13"/>
        <v>3761.4250822167191</v>
      </c>
      <c r="AA175" s="12">
        <f t="shared" si="13"/>
        <v>4347.0918058292618</v>
      </c>
      <c r="AB175" s="12">
        <f t="shared" si="13"/>
        <v>2866.2119287218793</v>
      </c>
      <c r="AC175" s="12">
        <f t="shared" si="13"/>
        <v>3964.8873535088451</v>
      </c>
      <c r="AD175" s="12">
        <f t="shared" si="13"/>
        <v>4725.8834225604969</v>
      </c>
      <c r="AE175" s="12">
        <f t="shared" si="13"/>
        <v>8068.523247146175</v>
      </c>
      <c r="AF175" s="12">
        <f t="shared" si="13"/>
        <v>11117.645464545514</v>
      </c>
      <c r="AG175" s="12">
        <f t="shared" si="13"/>
        <v>9642.1579690934796</v>
      </c>
      <c r="AH175" s="12">
        <f t="shared" si="13"/>
        <v>5066.220466292415</v>
      </c>
      <c r="AI175" s="12">
        <f t="shared" si="13"/>
        <v>5017.00445288436</v>
      </c>
      <c r="AJ175" s="12">
        <f t="shared" si="13"/>
        <v>6601.1749376009493</v>
      </c>
      <c r="AK175" s="12">
        <f t="shared" si="13"/>
        <v>8301.1152455103038</v>
      </c>
      <c r="AL175" s="12">
        <f t="shared" si="13"/>
        <v>10165.855712681587</v>
      </c>
      <c r="AM175" s="12">
        <f t="shared" si="13"/>
        <v>13545.651706955661</v>
      </c>
      <c r="AN175" s="12">
        <f t="shared" si="13"/>
        <v>21433.049193624116</v>
      </c>
      <c r="AO175" s="12">
        <f t="shared" si="13"/>
        <v>21989.394035804926</v>
      </c>
      <c r="AP175" s="12">
        <f t="shared" si="13"/>
        <v>31105.243852403408</v>
      </c>
      <c r="AQ175" s="12">
        <f t="shared" si="13"/>
        <v>36316.124315643487</v>
      </c>
      <c r="AR175" s="12">
        <f t="shared" si="13"/>
        <v>223687.38001189992</v>
      </c>
    </row>
    <row r="176" spans="1:44" ht="15" customHeight="1" x14ac:dyDescent="0.25">
      <c r="A176" s="17" t="s">
        <v>26</v>
      </c>
      <c r="B176" s="1" t="s">
        <v>9</v>
      </c>
      <c r="C176" s="12">
        <f t="shared" ref="C176:AR176" si="14">C9+C28+C47+C66+C85+C123+C140+C157</f>
        <v>81.033311193168203</v>
      </c>
      <c r="D176" s="12">
        <f t="shared" si="14"/>
        <v>138.94623819055357</v>
      </c>
      <c r="E176" s="12">
        <f t="shared" si="14"/>
        <v>200.89121338757124</v>
      </c>
      <c r="F176" s="12">
        <f t="shared" si="14"/>
        <v>219.05184754425008</v>
      </c>
      <c r="G176" s="12">
        <f t="shared" si="14"/>
        <v>276.02558508805259</v>
      </c>
      <c r="H176" s="12">
        <f t="shared" si="14"/>
        <v>386.46055713665066</v>
      </c>
      <c r="I176" s="12">
        <f t="shared" si="14"/>
        <v>605.48935460417351</v>
      </c>
      <c r="J176" s="12">
        <f t="shared" si="14"/>
        <v>601.48508175858694</v>
      </c>
      <c r="K176" s="12">
        <f t="shared" si="14"/>
        <v>447.99713401324982</v>
      </c>
      <c r="L176" s="12">
        <f t="shared" si="14"/>
        <v>708.38527770993437</v>
      </c>
      <c r="M176" s="12">
        <f t="shared" si="14"/>
        <v>441.50555892353339</v>
      </c>
      <c r="N176" s="12">
        <f t="shared" si="14"/>
        <v>378.3498440549514</v>
      </c>
      <c r="O176" s="12">
        <f t="shared" si="14"/>
        <v>314.58615220062075</v>
      </c>
      <c r="P176" s="12">
        <f t="shared" si="14"/>
        <v>387.31667672487481</v>
      </c>
      <c r="Q176" s="12">
        <f t="shared" si="14"/>
        <v>523.09960822038136</v>
      </c>
      <c r="R176" s="12">
        <f t="shared" si="14"/>
        <v>736.460541210428</v>
      </c>
      <c r="S176" s="12">
        <f t="shared" si="14"/>
        <v>564.33270217126392</v>
      </c>
      <c r="T176" s="12">
        <f t="shared" si="14"/>
        <v>589.06148957073503</v>
      </c>
      <c r="U176" s="12">
        <f t="shared" si="14"/>
        <v>557.57989859831594</v>
      </c>
      <c r="V176" s="12">
        <f t="shared" si="14"/>
        <v>513.59810810078659</v>
      </c>
      <c r="W176" s="12">
        <f t="shared" si="14"/>
        <v>640.55660039041413</v>
      </c>
      <c r="X176" s="12">
        <f t="shared" si="14"/>
        <v>358.09367710009127</v>
      </c>
      <c r="Y176" s="12">
        <f t="shared" si="14"/>
        <v>450.27017183922862</v>
      </c>
      <c r="Z176" s="12">
        <f t="shared" si="14"/>
        <v>595.37299646530801</v>
      </c>
      <c r="AA176" s="12">
        <f t="shared" si="14"/>
        <v>894.35412382549646</v>
      </c>
      <c r="AB176" s="12">
        <f t="shared" si="14"/>
        <v>628.73606340738297</v>
      </c>
      <c r="AC176" s="12">
        <f t="shared" si="14"/>
        <v>782.2363625848534</v>
      </c>
      <c r="AD176" s="12">
        <f t="shared" si="14"/>
        <v>802.34137895701178</v>
      </c>
      <c r="AE176" s="12">
        <f t="shared" si="14"/>
        <v>971.55238271210283</v>
      </c>
      <c r="AF176" s="12">
        <f t="shared" si="14"/>
        <v>1413.9880677682208</v>
      </c>
      <c r="AG176" s="12">
        <f t="shared" si="14"/>
        <v>1538.2261855232498</v>
      </c>
      <c r="AH176" s="12">
        <f t="shared" si="14"/>
        <v>983.72809819009626</v>
      </c>
      <c r="AI176" s="12">
        <f t="shared" si="14"/>
        <v>795.19213968373549</v>
      </c>
      <c r="AJ176" s="12">
        <f t="shared" si="14"/>
        <v>1083.2865228421563</v>
      </c>
      <c r="AK176" s="12">
        <f t="shared" si="14"/>
        <v>1247.4052821441949</v>
      </c>
      <c r="AL176" s="12">
        <f t="shared" si="14"/>
        <v>1321.2790848888551</v>
      </c>
      <c r="AM176" s="12">
        <f t="shared" si="14"/>
        <v>1467.5925675964193</v>
      </c>
      <c r="AN176" s="12">
        <f t="shared" si="14"/>
        <v>1533.8716866128941</v>
      </c>
      <c r="AO176" s="12">
        <f t="shared" si="14"/>
        <v>1009.4551283864064</v>
      </c>
      <c r="AP176" s="12">
        <f t="shared" si="14"/>
        <v>1228.9811902324748</v>
      </c>
      <c r="AQ176" s="12">
        <f t="shared" si="14"/>
        <v>1322.0454901961334</v>
      </c>
      <c r="AR176" s="12">
        <f t="shared" si="14"/>
        <v>29740.221381748808</v>
      </c>
    </row>
    <row r="177" spans="1:44" ht="15" customHeight="1" x14ac:dyDescent="0.25">
      <c r="A177" s="17" t="s">
        <v>26</v>
      </c>
      <c r="B177" s="1" t="s">
        <v>10</v>
      </c>
      <c r="C177" s="12">
        <f t="shared" ref="C177:AR177" si="15">C10+C29+C48+C67+C86+C124+C141+C158</f>
        <v>189.07772611739338</v>
      </c>
      <c r="D177" s="12">
        <f t="shared" si="15"/>
        <v>324.20788911129216</v>
      </c>
      <c r="E177" s="12">
        <f t="shared" si="15"/>
        <v>468.74616457099887</v>
      </c>
      <c r="F177" s="12">
        <f t="shared" si="15"/>
        <v>511.12097760324986</v>
      </c>
      <c r="G177" s="12">
        <f t="shared" si="15"/>
        <v>644.05969853878844</v>
      </c>
      <c r="H177" s="12">
        <f t="shared" si="15"/>
        <v>901.7412999855145</v>
      </c>
      <c r="I177" s="12">
        <f t="shared" si="15"/>
        <v>1412.8084940764002</v>
      </c>
      <c r="J177" s="12">
        <f t="shared" si="15"/>
        <v>1403.4651907700434</v>
      </c>
      <c r="K177" s="12">
        <f t="shared" si="15"/>
        <v>1045.3266460309162</v>
      </c>
      <c r="L177" s="12">
        <f t="shared" si="15"/>
        <v>1652.8989813231813</v>
      </c>
      <c r="M177" s="12">
        <f t="shared" si="15"/>
        <v>1030.1796374882463</v>
      </c>
      <c r="N177" s="12">
        <f t="shared" si="15"/>
        <v>882.8163027948824</v>
      </c>
      <c r="O177" s="12">
        <f t="shared" si="15"/>
        <v>734.03435513477928</v>
      </c>
      <c r="P177" s="12">
        <f t="shared" si="15"/>
        <v>903.73891235804194</v>
      </c>
      <c r="Q177" s="12">
        <f t="shared" si="15"/>
        <v>1220.5657525142196</v>
      </c>
      <c r="R177" s="12">
        <f t="shared" si="15"/>
        <v>1718.4079294909975</v>
      </c>
      <c r="S177" s="12">
        <f t="shared" si="15"/>
        <v>1316.7763050662838</v>
      </c>
      <c r="T177" s="12">
        <f t="shared" si="15"/>
        <v>1374.4768089983838</v>
      </c>
      <c r="U177" s="12">
        <f t="shared" si="15"/>
        <v>1301.0197633960734</v>
      </c>
      <c r="V177" s="12">
        <f t="shared" si="15"/>
        <v>1198.3955855685058</v>
      </c>
      <c r="W177" s="12">
        <f t="shared" si="15"/>
        <v>1494.6320675776346</v>
      </c>
      <c r="X177" s="12">
        <f t="shared" si="15"/>
        <v>835.55191323354575</v>
      </c>
      <c r="Y177" s="12">
        <f t="shared" si="15"/>
        <v>1050.6304009582034</v>
      </c>
      <c r="Z177" s="12">
        <f t="shared" si="15"/>
        <v>1389.2036584190507</v>
      </c>
      <c r="AA177" s="12">
        <f t="shared" si="15"/>
        <v>2086.8262889261619</v>
      </c>
      <c r="AB177" s="12">
        <f t="shared" si="15"/>
        <v>1467.0508146172288</v>
      </c>
      <c r="AC177" s="12">
        <f t="shared" si="15"/>
        <v>1825.2181793646689</v>
      </c>
      <c r="AD177" s="12">
        <f t="shared" si="15"/>
        <v>1872.1298842330284</v>
      </c>
      <c r="AE177" s="12">
        <f t="shared" si="15"/>
        <v>2266.9555596615651</v>
      </c>
      <c r="AF177" s="12">
        <f t="shared" si="15"/>
        <v>3299.3054914591817</v>
      </c>
      <c r="AG177" s="12">
        <f t="shared" si="15"/>
        <v>3589.1944328875875</v>
      </c>
      <c r="AH177" s="12">
        <f t="shared" si="15"/>
        <v>2616.4958602873694</v>
      </c>
      <c r="AI177" s="12">
        <f t="shared" si="15"/>
        <v>2414.5417157137285</v>
      </c>
      <c r="AJ177" s="12">
        <f t="shared" si="15"/>
        <v>2878.9944186977082</v>
      </c>
      <c r="AK177" s="12">
        <f t="shared" si="15"/>
        <v>3182.4703767271758</v>
      </c>
      <c r="AL177" s="12">
        <f t="shared" si="15"/>
        <v>3276.3314216570343</v>
      </c>
      <c r="AM177" s="12">
        <f t="shared" si="15"/>
        <v>3897.6230778382137</v>
      </c>
      <c r="AN177" s="12">
        <f t="shared" si="15"/>
        <v>4335.5230781280952</v>
      </c>
      <c r="AO177" s="12">
        <f t="shared" si="15"/>
        <v>3897.7359470764213</v>
      </c>
      <c r="AP177" s="12">
        <f t="shared" si="15"/>
        <v>5772.1766353285293</v>
      </c>
      <c r="AQ177" s="12">
        <f t="shared" si="15"/>
        <v>6490.9965572508117</v>
      </c>
      <c r="AR177" s="12">
        <f t="shared" si="15"/>
        <v>80173.452200981119</v>
      </c>
    </row>
    <row r="178" spans="1:44" ht="15" customHeight="1" x14ac:dyDescent="0.25">
      <c r="A178" s="17" t="s">
        <v>26</v>
      </c>
      <c r="B178" s="1" t="s">
        <v>11</v>
      </c>
      <c r="C178" s="12">
        <f t="shared" ref="C178:AR178" si="16">C11+C30+C49+C68+C87+C125+C142+C159</f>
        <v>81.202911030298608</v>
      </c>
      <c r="D178" s="12">
        <f t="shared" si="16"/>
        <v>98.499310708921641</v>
      </c>
      <c r="E178" s="12">
        <f t="shared" si="16"/>
        <v>114.54172887679336</v>
      </c>
      <c r="F178" s="12">
        <f t="shared" si="16"/>
        <v>170.32330304313845</v>
      </c>
      <c r="G178" s="12">
        <f t="shared" si="16"/>
        <v>313.53015941263584</v>
      </c>
      <c r="H178" s="12">
        <f t="shared" si="16"/>
        <v>414.10010286361552</v>
      </c>
      <c r="I178" s="12">
        <f t="shared" si="16"/>
        <v>514.87750727299147</v>
      </c>
      <c r="J178" s="12">
        <f t="shared" si="16"/>
        <v>574.43282189733827</v>
      </c>
      <c r="K178" s="12">
        <f t="shared" si="16"/>
        <v>1169.6395545659732</v>
      </c>
      <c r="L178" s="12">
        <f t="shared" si="16"/>
        <v>707.60166104160669</v>
      </c>
      <c r="M178" s="12">
        <f t="shared" si="16"/>
        <v>697.91075275358378</v>
      </c>
      <c r="N178" s="12">
        <f t="shared" si="16"/>
        <v>542.12863900829939</v>
      </c>
      <c r="O178" s="12">
        <f t="shared" si="16"/>
        <v>448.44905505645949</v>
      </c>
      <c r="P178" s="12">
        <f t="shared" si="16"/>
        <v>531.1548436550687</v>
      </c>
      <c r="Q178" s="12">
        <f t="shared" si="16"/>
        <v>805.13254313378661</v>
      </c>
      <c r="R178" s="12">
        <f t="shared" si="16"/>
        <v>1361.2826091305317</v>
      </c>
      <c r="S178" s="12">
        <f t="shared" si="16"/>
        <v>1329.1824657877637</v>
      </c>
      <c r="T178" s="12">
        <f t="shared" si="16"/>
        <v>1401.8604847217473</v>
      </c>
      <c r="U178" s="12">
        <f t="shared" si="16"/>
        <v>1262.9810025744143</v>
      </c>
      <c r="V178" s="12">
        <f t="shared" si="16"/>
        <v>1054.7915412557188</v>
      </c>
      <c r="W178" s="12">
        <f t="shared" si="16"/>
        <v>1225.8187997222983</v>
      </c>
      <c r="X178" s="12">
        <f t="shared" si="16"/>
        <v>838.55434916090974</v>
      </c>
      <c r="Y178" s="12">
        <f t="shared" si="16"/>
        <v>1096.9788702873236</v>
      </c>
      <c r="Z178" s="12">
        <f t="shared" si="16"/>
        <v>1433.8831649274084</v>
      </c>
      <c r="AA178" s="12">
        <f t="shared" si="16"/>
        <v>2367.4772884897779</v>
      </c>
      <c r="AB178" s="12">
        <f t="shared" si="16"/>
        <v>1739.2615642729065</v>
      </c>
      <c r="AC178" s="12">
        <f t="shared" si="16"/>
        <v>2264.482479565349</v>
      </c>
      <c r="AD178" s="12">
        <f t="shared" si="16"/>
        <v>2437.2102429921615</v>
      </c>
      <c r="AE178" s="12">
        <f t="shared" si="16"/>
        <v>2340.6312491692106</v>
      </c>
      <c r="AF178" s="12">
        <f t="shared" si="16"/>
        <v>3107.4279662308154</v>
      </c>
      <c r="AG178" s="12">
        <f t="shared" si="16"/>
        <v>1829.0946275342974</v>
      </c>
      <c r="AH178" s="12">
        <f t="shared" si="16"/>
        <v>1334.3091824711471</v>
      </c>
      <c r="AI178" s="12">
        <f t="shared" si="16"/>
        <v>1148.5958293372244</v>
      </c>
      <c r="AJ178" s="12">
        <f t="shared" si="16"/>
        <v>1235.5499710178087</v>
      </c>
      <c r="AK178" s="12">
        <f t="shared" si="16"/>
        <v>1354.160861417912</v>
      </c>
      <c r="AL178" s="12">
        <f t="shared" si="16"/>
        <v>1616.7235293996018</v>
      </c>
      <c r="AM178" s="12">
        <f t="shared" si="16"/>
        <v>1942.5035868798602</v>
      </c>
      <c r="AN178" s="12">
        <f t="shared" si="16"/>
        <v>2030.3603841948707</v>
      </c>
      <c r="AO178" s="12">
        <f t="shared" si="16"/>
        <v>1738.2877757228766</v>
      </c>
      <c r="AP178" s="12">
        <f t="shared" si="16"/>
        <v>2382.8112734835654</v>
      </c>
      <c r="AQ178" s="12">
        <f t="shared" si="16"/>
        <v>2430.6426671416211</v>
      </c>
      <c r="AR178" s="12">
        <f t="shared" si="16"/>
        <v>51488.388661209639</v>
      </c>
    </row>
    <row r="179" spans="1:44" ht="15" customHeight="1" x14ac:dyDescent="0.25">
      <c r="A179" s="17" t="s">
        <v>26</v>
      </c>
      <c r="B179" s="1" t="s">
        <v>12</v>
      </c>
      <c r="C179" s="12">
        <f t="shared" ref="C179:AR179" si="17">C12+C31+C50+C69+C88+C126+C143+C160</f>
        <v>27.219841992139344</v>
      </c>
      <c r="D179" s="12">
        <f t="shared" si="17"/>
        <v>34.796177551488526</v>
      </c>
      <c r="E179" s="12">
        <f t="shared" si="17"/>
        <v>53.732232742442946</v>
      </c>
      <c r="F179" s="12">
        <f t="shared" si="17"/>
        <v>88.06779928094933</v>
      </c>
      <c r="G179" s="12">
        <f t="shared" si="17"/>
        <v>114.26663042252731</v>
      </c>
      <c r="H179" s="12">
        <f t="shared" si="17"/>
        <v>146.40083740556057</v>
      </c>
      <c r="I179" s="12">
        <f t="shared" si="17"/>
        <v>161.664878688296</v>
      </c>
      <c r="J179" s="12">
        <f t="shared" si="17"/>
        <v>121.66493650819541</v>
      </c>
      <c r="K179" s="12">
        <f t="shared" si="17"/>
        <v>123.40836425931134</v>
      </c>
      <c r="L179" s="12">
        <f t="shared" si="17"/>
        <v>170.0280551744828</v>
      </c>
      <c r="M179" s="12">
        <f t="shared" si="17"/>
        <v>121.34230143240903</v>
      </c>
      <c r="N179" s="12">
        <f t="shared" si="17"/>
        <v>117.36492128839258</v>
      </c>
      <c r="O179" s="12">
        <f t="shared" si="17"/>
        <v>120.03966496507704</v>
      </c>
      <c r="P179" s="12">
        <f t="shared" si="17"/>
        <v>149.22570016456731</v>
      </c>
      <c r="Q179" s="12">
        <f t="shared" si="17"/>
        <v>203.95114127278705</v>
      </c>
      <c r="R179" s="12">
        <f t="shared" si="17"/>
        <v>315.95435854627652</v>
      </c>
      <c r="S179" s="12">
        <f t="shared" si="17"/>
        <v>310.18834609654567</v>
      </c>
      <c r="T179" s="12">
        <f t="shared" si="17"/>
        <v>379.13252434697654</v>
      </c>
      <c r="U179" s="12">
        <f t="shared" si="17"/>
        <v>389.80193775638827</v>
      </c>
      <c r="V179" s="12">
        <f t="shared" si="17"/>
        <v>416.07074175205878</v>
      </c>
      <c r="W179" s="12">
        <f t="shared" si="17"/>
        <v>493.92544324546765</v>
      </c>
      <c r="X179" s="12">
        <f t="shared" si="17"/>
        <v>496.58398940301407</v>
      </c>
      <c r="Y179" s="12">
        <f t="shared" si="17"/>
        <v>746.32752929547189</v>
      </c>
      <c r="Z179" s="12">
        <f t="shared" si="17"/>
        <v>964.42996530810592</v>
      </c>
      <c r="AA179" s="12">
        <f t="shared" si="17"/>
        <v>1273.3612035029194</v>
      </c>
      <c r="AB179" s="12">
        <f t="shared" si="17"/>
        <v>948.02680001767271</v>
      </c>
      <c r="AC179" s="12">
        <f t="shared" si="17"/>
        <v>1220.605831477247</v>
      </c>
      <c r="AD179" s="12">
        <f t="shared" si="17"/>
        <v>1133.8268068023215</v>
      </c>
      <c r="AE179" s="12">
        <f t="shared" si="17"/>
        <v>1027.3421471548215</v>
      </c>
      <c r="AF179" s="12">
        <f t="shared" si="17"/>
        <v>1736.9791474162184</v>
      </c>
      <c r="AG179" s="12">
        <f t="shared" si="17"/>
        <v>2452.9249144085784</v>
      </c>
      <c r="AH179" s="12">
        <f t="shared" si="17"/>
        <v>2057.4247573866219</v>
      </c>
      <c r="AI179" s="12">
        <f t="shared" si="17"/>
        <v>2285.0099918537517</v>
      </c>
      <c r="AJ179" s="12">
        <f t="shared" si="17"/>
        <v>3197.3894413147682</v>
      </c>
      <c r="AK179" s="12">
        <f t="shared" si="17"/>
        <v>3722.3394322735285</v>
      </c>
      <c r="AL179" s="12">
        <f t="shared" si="17"/>
        <v>3460.5816288763149</v>
      </c>
      <c r="AM179" s="12">
        <f t="shared" si="17"/>
        <v>4955.8036349970589</v>
      </c>
      <c r="AN179" s="12">
        <f t="shared" si="17"/>
        <v>6374.0814181137839</v>
      </c>
      <c r="AO179" s="12">
        <f t="shared" si="17"/>
        <v>5254.6068449479208</v>
      </c>
      <c r="AP179" s="12">
        <f t="shared" si="17"/>
        <v>8402.8016262406381</v>
      </c>
      <c r="AQ179" s="12">
        <f t="shared" si="17"/>
        <v>9662.7050869594714</v>
      </c>
      <c r="AR179" s="12">
        <f t="shared" si="17"/>
        <v>65431.39903264257</v>
      </c>
    </row>
    <row r="180" spans="1:44" ht="15" customHeight="1" x14ac:dyDescent="0.25">
      <c r="A180" s="17" t="s">
        <v>26</v>
      </c>
      <c r="B180" s="1" t="s">
        <v>13</v>
      </c>
      <c r="C180" s="12">
        <f t="shared" ref="C180:AR180" si="18">C13+C32+C51+C70+C89+C127+C144+C161</f>
        <v>27.219841992139344</v>
      </c>
      <c r="D180" s="12">
        <f t="shared" si="18"/>
        <v>34.796177551488526</v>
      </c>
      <c r="E180" s="12">
        <f t="shared" si="18"/>
        <v>53.732232742442946</v>
      </c>
      <c r="F180" s="12">
        <f t="shared" si="18"/>
        <v>88.06779928094933</v>
      </c>
      <c r="G180" s="12">
        <f t="shared" si="18"/>
        <v>114.26663042252731</v>
      </c>
      <c r="H180" s="12">
        <f t="shared" si="18"/>
        <v>146.40083740556057</v>
      </c>
      <c r="I180" s="12">
        <f t="shared" si="18"/>
        <v>161.664878688296</v>
      </c>
      <c r="J180" s="12">
        <f t="shared" si="18"/>
        <v>121.66493650819541</v>
      </c>
      <c r="K180" s="12">
        <f t="shared" si="18"/>
        <v>123.40836425931134</v>
      </c>
      <c r="L180" s="12">
        <f t="shared" si="18"/>
        <v>170.0280551744828</v>
      </c>
      <c r="M180" s="12">
        <f t="shared" si="18"/>
        <v>121.34230143240903</v>
      </c>
      <c r="N180" s="12">
        <f t="shared" si="18"/>
        <v>117.36492128839258</v>
      </c>
      <c r="O180" s="12">
        <f t="shared" si="18"/>
        <v>120.03966496507704</v>
      </c>
      <c r="P180" s="12">
        <f t="shared" si="18"/>
        <v>149.22570016456731</v>
      </c>
      <c r="Q180" s="12">
        <f t="shared" si="18"/>
        <v>203.95114127278705</v>
      </c>
      <c r="R180" s="12">
        <f t="shared" si="18"/>
        <v>315.95435854627652</v>
      </c>
      <c r="S180" s="12">
        <f t="shared" si="18"/>
        <v>310.18834609654567</v>
      </c>
      <c r="T180" s="12">
        <f t="shared" si="18"/>
        <v>379.13252434697654</v>
      </c>
      <c r="U180" s="12">
        <f t="shared" si="18"/>
        <v>389.80193775638827</v>
      </c>
      <c r="V180" s="12">
        <f t="shared" si="18"/>
        <v>416.07074175205878</v>
      </c>
      <c r="W180" s="12">
        <f t="shared" si="18"/>
        <v>493.92544324546765</v>
      </c>
      <c r="X180" s="12">
        <f t="shared" si="18"/>
        <v>496.58398940301407</v>
      </c>
      <c r="Y180" s="12">
        <f t="shared" si="18"/>
        <v>746.32752929547189</v>
      </c>
      <c r="Z180" s="12">
        <f t="shared" si="18"/>
        <v>964.42996530810592</v>
      </c>
      <c r="AA180" s="12">
        <f t="shared" si="18"/>
        <v>1273.3612035029194</v>
      </c>
      <c r="AB180" s="12">
        <f t="shared" si="18"/>
        <v>948.02680001767271</v>
      </c>
      <c r="AC180" s="12">
        <f t="shared" si="18"/>
        <v>1220.605831477247</v>
      </c>
      <c r="AD180" s="12">
        <f t="shared" si="18"/>
        <v>1133.8268068023215</v>
      </c>
      <c r="AE180" s="12">
        <f t="shared" si="18"/>
        <v>1027.3421471548215</v>
      </c>
      <c r="AF180" s="12">
        <f t="shared" si="18"/>
        <v>1736.9791474162184</v>
      </c>
      <c r="AG180" s="12">
        <f t="shared" si="18"/>
        <v>2452.9249144085784</v>
      </c>
      <c r="AH180" s="12">
        <f t="shared" si="18"/>
        <v>1881.7975065596977</v>
      </c>
      <c r="AI180" s="12">
        <f t="shared" si="18"/>
        <v>2329.2700479689215</v>
      </c>
      <c r="AJ180" s="12">
        <f t="shared" si="18"/>
        <v>3472.0355295264321</v>
      </c>
      <c r="AK180" s="12">
        <f t="shared" si="18"/>
        <v>3370.6551365880478</v>
      </c>
      <c r="AL180" s="12">
        <f t="shared" si="18"/>
        <v>3251.0754134917493</v>
      </c>
      <c r="AM180" s="12">
        <f t="shared" si="18"/>
        <v>4758.9609672518318</v>
      </c>
      <c r="AN180" s="12">
        <f t="shared" si="18"/>
        <v>6622.2403715319497</v>
      </c>
      <c r="AO180" s="12">
        <f t="shared" si="18"/>
        <v>4703.4866573393447</v>
      </c>
      <c r="AP180" s="12">
        <f t="shared" si="18"/>
        <v>8725.2620808050488</v>
      </c>
      <c r="AQ180" s="12">
        <f t="shared" si="18"/>
        <v>8926.1416497500468</v>
      </c>
      <c r="AR180" s="12">
        <f t="shared" si="18"/>
        <v>64099.580530491781</v>
      </c>
    </row>
    <row r="181" spans="1:44" ht="15" customHeight="1" x14ac:dyDescent="0.25">
      <c r="A181" s="17" t="s">
        <v>26</v>
      </c>
      <c r="B181" s="1" t="s">
        <v>14</v>
      </c>
      <c r="C181" s="12">
        <f t="shared" ref="C181:AR181" si="19">C14+C33+C52+C71+C90+C128+C145+C162</f>
        <v>16.027721420502004</v>
      </c>
      <c r="D181" s="12">
        <f t="shared" si="19"/>
        <v>14.894649431633013</v>
      </c>
      <c r="E181" s="12">
        <f t="shared" si="19"/>
        <v>31.142861889238471</v>
      </c>
      <c r="F181" s="12">
        <f t="shared" si="19"/>
        <v>36.898132259178709</v>
      </c>
      <c r="G181" s="12">
        <f t="shared" si="19"/>
        <v>55.605163787222196</v>
      </c>
      <c r="H181" s="12">
        <f t="shared" si="19"/>
        <v>85.520609091536201</v>
      </c>
      <c r="I181" s="12">
        <f t="shared" si="19"/>
        <v>95.649099644855042</v>
      </c>
      <c r="J181" s="12">
        <f t="shared" si="19"/>
        <v>114.37889986384258</v>
      </c>
      <c r="K181" s="12">
        <f t="shared" si="19"/>
        <v>129.95113579277088</v>
      </c>
      <c r="L181" s="12">
        <f t="shared" si="19"/>
        <v>147.57137477712507</v>
      </c>
      <c r="M181" s="12">
        <f t="shared" si="19"/>
        <v>101.50241500893816</v>
      </c>
      <c r="N181" s="12">
        <f t="shared" si="19"/>
        <v>103.71252587157684</v>
      </c>
      <c r="O181" s="12">
        <f t="shared" si="19"/>
        <v>80.73883383576937</v>
      </c>
      <c r="P181" s="12">
        <f t="shared" si="19"/>
        <v>112.95546655189752</v>
      </c>
      <c r="Q181" s="12">
        <f t="shared" si="19"/>
        <v>280.22377848884321</v>
      </c>
      <c r="R181" s="12">
        <f t="shared" si="19"/>
        <v>286.48222964255712</v>
      </c>
      <c r="S181" s="12">
        <f t="shared" si="19"/>
        <v>361.77239354932868</v>
      </c>
      <c r="T181" s="12">
        <f t="shared" si="19"/>
        <v>553.824624181643</v>
      </c>
      <c r="U181" s="12">
        <f t="shared" si="19"/>
        <v>325.47845505301763</v>
      </c>
      <c r="V181" s="12">
        <f t="shared" si="19"/>
        <v>448.40678827683786</v>
      </c>
      <c r="W181" s="12">
        <f t="shared" si="19"/>
        <v>1105.0174073409969</v>
      </c>
      <c r="X181" s="12">
        <f t="shared" si="19"/>
        <v>1029.2226363931629</v>
      </c>
      <c r="Y181" s="12">
        <f t="shared" si="19"/>
        <v>969.66539385062856</v>
      </c>
      <c r="Z181" s="12">
        <f t="shared" si="19"/>
        <v>651.55040432068165</v>
      </c>
      <c r="AA181" s="12">
        <f t="shared" si="19"/>
        <v>1196.4135247805011</v>
      </c>
      <c r="AB181" s="12">
        <f t="shared" si="19"/>
        <v>1336.079894040291</v>
      </c>
      <c r="AC181" s="12">
        <f t="shared" si="19"/>
        <v>1195.3892152704975</v>
      </c>
      <c r="AD181" s="12">
        <f t="shared" si="19"/>
        <v>1336.0670888932591</v>
      </c>
      <c r="AE181" s="12">
        <f t="shared" si="19"/>
        <v>802.51224905473714</v>
      </c>
      <c r="AF181" s="12">
        <f t="shared" si="19"/>
        <v>1043.7297002374216</v>
      </c>
      <c r="AG181" s="12">
        <f t="shared" si="19"/>
        <v>1553.8235750826263</v>
      </c>
      <c r="AH181" s="12">
        <f t="shared" si="19"/>
        <v>1743.4560246467236</v>
      </c>
      <c r="AI181" s="12">
        <f t="shared" si="19"/>
        <v>2523.5231495316543</v>
      </c>
      <c r="AJ181" s="12">
        <f t="shared" si="19"/>
        <v>2593.5973089330546</v>
      </c>
      <c r="AK181" s="12">
        <f t="shared" si="19"/>
        <v>1785.3995484540308</v>
      </c>
      <c r="AL181" s="12">
        <f t="shared" si="19"/>
        <v>2521.8307033405899</v>
      </c>
      <c r="AM181" s="12">
        <f t="shared" si="19"/>
        <v>3540.690013340009</v>
      </c>
      <c r="AN181" s="12">
        <f t="shared" si="19"/>
        <v>4148.7791015914063</v>
      </c>
      <c r="AO181" s="12">
        <f t="shared" si="19"/>
        <v>2804.5491759658021</v>
      </c>
      <c r="AP181" s="12">
        <f t="shared" si="19"/>
        <v>4124.7091396178339</v>
      </c>
      <c r="AQ181" s="12">
        <f t="shared" si="19"/>
        <v>5106.2334590858336</v>
      </c>
      <c r="AR181" s="12">
        <f t="shared" si="19"/>
        <v>46494.975872190051</v>
      </c>
    </row>
    <row r="182" spans="1:44" ht="15" customHeight="1" x14ac:dyDescent="0.25">
      <c r="A182" s="17" t="s">
        <v>26</v>
      </c>
      <c r="B182" s="1" t="s">
        <v>16</v>
      </c>
      <c r="C182" s="12">
        <f t="shared" ref="C182:AR182" si="20">C15+C34+C53+C72+C91+C130+C147+C164</f>
        <v>1.0611190829101522</v>
      </c>
      <c r="D182" s="12">
        <f t="shared" si="20"/>
        <v>1.1376287628611947</v>
      </c>
      <c r="E182" s="12">
        <f t="shared" si="20"/>
        <v>0.69957757894208594</v>
      </c>
      <c r="F182" s="12">
        <f t="shared" si="20"/>
        <v>4.4421977074564394</v>
      </c>
      <c r="G182" s="12">
        <f t="shared" si="20"/>
        <v>5.9032879363146789</v>
      </c>
      <c r="H182" s="12">
        <f t="shared" si="20"/>
        <v>6.2609318050486786</v>
      </c>
      <c r="I182" s="12">
        <f t="shared" si="20"/>
        <v>8.7979602781774133</v>
      </c>
      <c r="J182" s="12">
        <f t="shared" si="20"/>
        <v>9.3482433212307594</v>
      </c>
      <c r="K182" s="12">
        <f t="shared" si="20"/>
        <v>17.675346056104864</v>
      </c>
      <c r="L182" s="12">
        <f t="shared" si="20"/>
        <v>18.450173916131277</v>
      </c>
      <c r="M182" s="12">
        <f t="shared" si="20"/>
        <v>29.73596296543834</v>
      </c>
      <c r="N182" s="12">
        <f t="shared" si="20"/>
        <v>15.604624373221753</v>
      </c>
      <c r="O182" s="12">
        <f t="shared" si="20"/>
        <v>10.96860561813814</v>
      </c>
      <c r="P182" s="12">
        <f t="shared" si="20"/>
        <v>19.858979201985154</v>
      </c>
      <c r="Q182" s="12">
        <f t="shared" si="20"/>
        <v>25.169054359602658</v>
      </c>
      <c r="R182" s="12">
        <f t="shared" si="20"/>
        <v>39.94254618684495</v>
      </c>
      <c r="S182" s="12">
        <f t="shared" si="20"/>
        <v>62.688804073051948</v>
      </c>
      <c r="T182" s="12">
        <f t="shared" si="20"/>
        <v>54.825873782390225</v>
      </c>
      <c r="U182" s="12">
        <f t="shared" si="20"/>
        <v>39.743806364234167</v>
      </c>
      <c r="V182" s="12">
        <f t="shared" si="20"/>
        <v>44.794018391859069</v>
      </c>
      <c r="W182" s="12">
        <f t="shared" si="20"/>
        <v>77.993386281256576</v>
      </c>
      <c r="X182" s="12">
        <f t="shared" si="20"/>
        <v>46.242934064004388</v>
      </c>
      <c r="Y182" s="12">
        <f t="shared" si="20"/>
        <v>47.266766739043582</v>
      </c>
      <c r="Z182" s="12">
        <f t="shared" si="20"/>
        <v>22.910176771709505</v>
      </c>
      <c r="AA182" s="12">
        <f t="shared" si="20"/>
        <v>55.72928342425179</v>
      </c>
      <c r="AB182" s="12">
        <f t="shared" si="20"/>
        <v>54.473888764860277</v>
      </c>
      <c r="AC182" s="12">
        <f t="shared" si="20"/>
        <v>139.68727033496651</v>
      </c>
      <c r="AD182" s="12">
        <f t="shared" si="20"/>
        <v>161.18579301576662</v>
      </c>
      <c r="AE182" s="12">
        <f t="shared" si="20"/>
        <v>129.8756957774122</v>
      </c>
      <c r="AF182" s="12">
        <f t="shared" si="20"/>
        <v>394.76165487177849</v>
      </c>
      <c r="AG182" s="12">
        <f t="shared" si="20"/>
        <v>521.89494124912471</v>
      </c>
      <c r="AH182" s="12">
        <f t="shared" si="20"/>
        <v>578.89296497264672</v>
      </c>
      <c r="AI182" s="12">
        <f t="shared" si="20"/>
        <v>951.02013838028097</v>
      </c>
      <c r="AJ182" s="12">
        <f t="shared" si="20"/>
        <v>863.27975010646753</v>
      </c>
      <c r="AK182" s="12">
        <f t="shared" si="20"/>
        <v>479.06077768180114</v>
      </c>
      <c r="AL182" s="12">
        <f t="shared" si="20"/>
        <v>783.18411105793757</v>
      </c>
      <c r="AM182" s="12">
        <f t="shared" si="20"/>
        <v>855.27479621693612</v>
      </c>
      <c r="AN182" s="12">
        <f t="shared" si="20"/>
        <v>896.97032213271598</v>
      </c>
      <c r="AO182" s="12">
        <f t="shared" si="20"/>
        <v>625.67876305083337</v>
      </c>
      <c r="AP182" s="12">
        <f t="shared" si="20"/>
        <v>944.69081150904844</v>
      </c>
      <c r="AQ182" s="12">
        <f t="shared" si="20"/>
        <v>1125.3315444181235</v>
      </c>
      <c r="AR182" s="12">
        <f t="shared" si="20"/>
        <v>10172.514512582913</v>
      </c>
    </row>
    <row r="183" spans="1:44" ht="15" customHeight="1" x14ac:dyDescent="0.25">
      <c r="A183" s="17" t="s">
        <v>26</v>
      </c>
      <c r="B183" s="1" t="s">
        <v>15</v>
      </c>
      <c r="C183" s="12">
        <f t="shared" ref="C183:AR183" si="21">C16+C35+C54+C73+C92+C129+C146+C163</f>
        <v>9.829821322594972</v>
      </c>
      <c r="D183" s="12">
        <f t="shared" si="21"/>
        <v>7.7260814325440741</v>
      </c>
      <c r="E183" s="12">
        <f t="shared" si="21"/>
        <v>16.492541423559629</v>
      </c>
      <c r="F183" s="12">
        <f t="shared" si="21"/>
        <v>21.4150664365587</v>
      </c>
      <c r="G183" s="12">
        <f t="shared" si="21"/>
        <v>30.849440183321928</v>
      </c>
      <c r="H183" s="12">
        <f t="shared" si="21"/>
        <v>53.769626214843861</v>
      </c>
      <c r="I183" s="12">
        <f t="shared" si="21"/>
        <v>65.133286575538989</v>
      </c>
      <c r="J183" s="12">
        <f t="shared" si="21"/>
        <v>64.789076923751637</v>
      </c>
      <c r="K183" s="12">
        <f t="shared" si="21"/>
        <v>75.733701059306341</v>
      </c>
      <c r="L183" s="12">
        <f t="shared" si="21"/>
        <v>103.60713172534679</v>
      </c>
      <c r="M183" s="12">
        <f t="shared" si="21"/>
        <v>95.759215829333783</v>
      </c>
      <c r="N183" s="12">
        <f t="shared" si="21"/>
        <v>114.68234390111056</v>
      </c>
      <c r="O183" s="12">
        <f t="shared" si="21"/>
        <v>113.28727757480596</v>
      </c>
      <c r="P183" s="12">
        <f t="shared" si="21"/>
        <v>114.39975594840514</v>
      </c>
      <c r="Q183" s="12">
        <f t="shared" si="21"/>
        <v>178.11466934184153</v>
      </c>
      <c r="R183" s="12">
        <f t="shared" si="21"/>
        <v>265.95890509777183</v>
      </c>
      <c r="S183" s="12">
        <f t="shared" si="21"/>
        <v>363.91265007605347</v>
      </c>
      <c r="T183" s="12">
        <f t="shared" si="21"/>
        <v>424.55975326100895</v>
      </c>
      <c r="U183" s="12">
        <f t="shared" si="21"/>
        <v>262.97320856436852</v>
      </c>
      <c r="V183" s="12">
        <f t="shared" si="21"/>
        <v>420.58020109401815</v>
      </c>
      <c r="W183" s="12">
        <f t="shared" si="21"/>
        <v>750.38081330998352</v>
      </c>
      <c r="X183" s="12">
        <f t="shared" si="21"/>
        <v>642.59543865019509</v>
      </c>
      <c r="Y183" s="12">
        <f t="shared" si="21"/>
        <v>485.85091525642798</v>
      </c>
      <c r="Z183" s="12">
        <f t="shared" si="21"/>
        <v>332.98627419340255</v>
      </c>
      <c r="AA183" s="12">
        <f t="shared" si="21"/>
        <v>644.41889706071197</v>
      </c>
      <c r="AB183" s="12">
        <f t="shared" si="21"/>
        <v>440.78781574299774</v>
      </c>
      <c r="AC183" s="12">
        <f t="shared" si="21"/>
        <v>472.71126049343576</v>
      </c>
      <c r="AD183" s="12">
        <f t="shared" si="21"/>
        <v>478.73514335554893</v>
      </c>
      <c r="AE183" s="12">
        <f t="shared" si="21"/>
        <v>382.45403635206128</v>
      </c>
      <c r="AF183" s="12">
        <f t="shared" si="21"/>
        <v>698.87899344975062</v>
      </c>
      <c r="AG183" s="12">
        <f t="shared" si="21"/>
        <v>906.23480469955075</v>
      </c>
      <c r="AH183" s="12">
        <f t="shared" si="21"/>
        <v>809.1577680831889</v>
      </c>
      <c r="AI183" s="12">
        <f t="shared" si="21"/>
        <v>1136.7815155125656</v>
      </c>
      <c r="AJ183" s="12">
        <f t="shared" si="21"/>
        <v>1467.5218886293708</v>
      </c>
      <c r="AK183" s="12">
        <f t="shared" si="21"/>
        <v>834.26749962211704</v>
      </c>
      <c r="AL183" s="12">
        <f t="shared" si="21"/>
        <v>1186.396656223423</v>
      </c>
      <c r="AM183" s="12">
        <f t="shared" si="21"/>
        <v>1555.9462815517511</v>
      </c>
      <c r="AN183" s="12">
        <f t="shared" si="21"/>
        <v>1635.6517638890668</v>
      </c>
      <c r="AO183" s="12">
        <f t="shared" si="21"/>
        <v>817.11906088094952</v>
      </c>
      <c r="AP183" s="12">
        <f t="shared" si="21"/>
        <v>1363.6543780086731</v>
      </c>
      <c r="AQ183" s="12">
        <f t="shared" si="21"/>
        <v>1647.0862486577016</v>
      </c>
      <c r="AR183" s="12">
        <f t="shared" si="21"/>
        <v>21493.191207608961</v>
      </c>
    </row>
    <row r="184" spans="1:44" ht="15" customHeight="1" x14ac:dyDescent="0.25">
      <c r="A184" s="17" t="s">
        <v>26</v>
      </c>
      <c r="B184" s="1" t="s">
        <v>17</v>
      </c>
      <c r="C184" s="12">
        <f t="shared" ref="C184:AR184" si="22">C17+C36+C55+C74+C93+C131+C148+C165</f>
        <v>0</v>
      </c>
      <c r="D184" s="12">
        <f t="shared" si="22"/>
        <v>0</v>
      </c>
      <c r="E184" s="12">
        <f t="shared" si="22"/>
        <v>0</v>
      </c>
      <c r="F184" s="12">
        <f t="shared" si="22"/>
        <v>0</v>
      </c>
      <c r="G184" s="12">
        <f t="shared" si="22"/>
        <v>0</v>
      </c>
      <c r="H184" s="12">
        <f t="shared" si="22"/>
        <v>0</v>
      </c>
      <c r="I184" s="12">
        <f t="shared" si="22"/>
        <v>166.08580200946412</v>
      </c>
      <c r="J184" s="12">
        <f t="shared" si="22"/>
        <v>232.19198409282419</v>
      </c>
      <c r="K184" s="12">
        <f t="shared" si="22"/>
        <v>404.85991000195395</v>
      </c>
      <c r="L184" s="12">
        <f t="shared" si="22"/>
        <v>891.09538270625148</v>
      </c>
      <c r="M184" s="12">
        <f t="shared" si="22"/>
        <v>1254.0693365158268</v>
      </c>
      <c r="N184" s="12">
        <f t="shared" si="22"/>
        <v>2023.2679265975955</v>
      </c>
      <c r="O184" s="12">
        <f t="shared" si="22"/>
        <v>2291.3628375642179</v>
      </c>
      <c r="P184" s="12">
        <f t="shared" si="22"/>
        <v>2012.2664302821613</v>
      </c>
      <c r="Q184" s="12">
        <f t="shared" si="22"/>
        <v>1909.8470182020556</v>
      </c>
      <c r="R184" s="12">
        <f t="shared" si="22"/>
        <v>2295.0132992962544</v>
      </c>
      <c r="S184" s="12">
        <f t="shared" si="22"/>
        <v>2745.7755126732945</v>
      </c>
      <c r="T184" s="12">
        <f t="shared" si="22"/>
        <v>2722.4487358755414</v>
      </c>
      <c r="U184" s="12">
        <f t="shared" si="22"/>
        <v>3028.3847129675623</v>
      </c>
      <c r="V184" s="12">
        <f t="shared" si="22"/>
        <v>2678.3865250384611</v>
      </c>
      <c r="W184" s="12">
        <f t="shared" si="22"/>
        <v>2657.5955016254125</v>
      </c>
      <c r="X184" s="12">
        <f t="shared" si="22"/>
        <v>1389.0227716629465</v>
      </c>
      <c r="Y184" s="12">
        <f t="shared" si="22"/>
        <v>1983.5804244459134</v>
      </c>
      <c r="Z184" s="12">
        <f t="shared" si="22"/>
        <v>3635.2196320382591</v>
      </c>
      <c r="AA184" s="12">
        <f t="shared" si="22"/>
        <v>7112.783598512342</v>
      </c>
      <c r="AB184" s="12">
        <f t="shared" si="22"/>
        <v>12105.708484322242</v>
      </c>
      <c r="AC184" s="12">
        <f t="shared" si="22"/>
        <v>19910.995138656657</v>
      </c>
      <c r="AD184" s="12">
        <f t="shared" si="22"/>
        <v>23621.445705709677</v>
      </c>
      <c r="AE184" s="12">
        <f t="shared" si="22"/>
        <v>25152.910319492068</v>
      </c>
      <c r="AF184" s="12">
        <f t="shared" si="22"/>
        <v>36916.357749372022</v>
      </c>
      <c r="AG184" s="12">
        <f t="shared" si="22"/>
        <v>48300.522420887668</v>
      </c>
      <c r="AH184" s="12">
        <f t="shared" si="22"/>
        <v>57188.820920740232</v>
      </c>
      <c r="AI184" s="12">
        <f t="shared" si="22"/>
        <v>70535.247617891466</v>
      </c>
      <c r="AJ184" s="12">
        <f t="shared" si="22"/>
        <v>78863.1677563056</v>
      </c>
      <c r="AK184" s="12">
        <f t="shared" si="22"/>
        <v>109192.9869454151</v>
      </c>
      <c r="AL184" s="12">
        <f t="shared" si="22"/>
        <v>151028.03686526831</v>
      </c>
      <c r="AM184" s="12">
        <f t="shared" si="22"/>
        <v>199693.32999280328</v>
      </c>
      <c r="AN184" s="12">
        <f t="shared" si="22"/>
        <v>208168.31801175364</v>
      </c>
      <c r="AO184" s="12">
        <f t="shared" si="22"/>
        <v>149198.69246905981</v>
      </c>
      <c r="AP184" s="12">
        <f t="shared" si="22"/>
        <v>103987.34403363361</v>
      </c>
      <c r="AQ184" s="12">
        <f t="shared" si="22"/>
        <v>150709.12645859615</v>
      </c>
      <c r="AR184" s="12">
        <f t="shared" si="22"/>
        <v>1486006.2682320161</v>
      </c>
    </row>
    <row r="185" spans="1:44" ht="15" customHeight="1" x14ac:dyDescent="0.25">
      <c r="A185" s="17" t="s">
        <v>26</v>
      </c>
      <c r="B185" s="1" t="s">
        <v>18</v>
      </c>
      <c r="C185" s="12">
        <f t="shared" ref="C185:AR185" si="23">C18+C37+C56+C75+C94+C132+C149+C166</f>
        <v>0</v>
      </c>
      <c r="D185" s="12">
        <f t="shared" si="23"/>
        <v>0</v>
      </c>
      <c r="E185" s="12">
        <f t="shared" si="23"/>
        <v>0</v>
      </c>
      <c r="F185" s="12">
        <f t="shared" si="23"/>
        <v>0</v>
      </c>
      <c r="G185" s="12">
        <f t="shared" si="23"/>
        <v>0</v>
      </c>
      <c r="H185" s="12">
        <f t="shared" si="23"/>
        <v>0</v>
      </c>
      <c r="I185" s="12">
        <f t="shared" si="23"/>
        <v>0</v>
      </c>
      <c r="J185" s="12">
        <f t="shared" si="23"/>
        <v>0</v>
      </c>
      <c r="K185" s="12">
        <f t="shared" si="23"/>
        <v>0</v>
      </c>
      <c r="L185" s="12">
        <f t="shared" si="23"/>
        <v>0</v>
      </c>
      <c r="M185" s="12">
        <f t="shared" si="23"/>
        <v>0</v>
      </c>
      <c r="N185" s="12">
        <f t="shared" si="23"/>
        <v>0</v>
      </c>
      <c r="O185" s="12">
        <f t="shared" si="23"/>
        <v>0</v>
      </c>
      <c r="P185" s="12">
        <f t="shared" si="23"/>
        <v>0</v>
      </c>
      <c r="Q185" s="12">
        <f t="shared" si="23"/>
        <v>0</v>
      </c>
      <c r="R185" s="12">
        <f t="shared" si="23"/>
        <v>0</v>
      </c>
      <c r="S185" s="12">
        <f t="shared" si="23"/>
        <v>0</v>
      </c>
      <c r="T185" s="12">
        <f t="shared" si="23"/>
        <v>0</v>
      </c>
      <c r="U185" s="12">
        <f t="shared" si="23"/>
        <v>0</v>
      </c>
      <c r="V185" s="12">
        <f t="shared" si="23"/>
        <v>0</v>
      </c>
      <c r="W185" s="12">
        <f t="shared" si="23"/>
        <v>0</v>
      </c>
      <c r="X185" s="12">
        <f t="shared" si="23"/>
        <v>0</v>
      </c>
      <c r="Y185" s="12">
        <f t="shared" si="23"/>
        <v>0</v>
      </c>
      <c r="Z185" s="12">
        <f t="shared" si="23"/>
        <v>0</v>
      </c>
      <c r="AA185" s="12">
        <f t="shared" si="23"/>
        <v>0</v>
      </c>
      <c r="AB185" s="12">
        <f t="shared" si="23"/>
        <v>0</v>
      </c>
      <c r="AC185" s="12">
        <f t="shared" si="23"/>
        <v>0</v>
      </c>
      <c r="AD185" s="12">
        <f t="shared" si="23"/>
        <v>0</v>
      </c>
      <c r="AE185" s="12">
        <f t="shared" si="23"/>
        <v>0</v>
      </c>
      <c r="AF185" s="12">
        <f t="shared" si="23"/>
        <v>0</v>
      </c>
      <c r="AG185" s="12">
        <f t="shared" si="23"/>
        <v>0</v>
      </c>
      <c r="AH185" s="12">
        <f t="shared" si="23"/>
        <v>0</v>
      </c>
      <c r="AI185" s="12">
        <f t="shared" si="23"/>
        <v>0</v>
      </c>
      <c r="AJ185" s="12">
        <f t="shared" si="23"/>
        <v>0</v>
      </c>
      <c r="AK185" s="12">
        <f t="shared" si="23"/>
        <v>0</v>
      </c>
      <c r="AL185" s="12">
        <f t="shared" si="23"/>
        <v>0</v>
      </c>
      <c r="AM185" s="12">
        <f t="shared" si="23"/>
        <v>0</v>
      </c>
      <c r="AN185" s="12">
        <f t="shared" si="23"/>
        <v>0</v>
      </c>
      <c r="AO185" s="12">
        <f t="shared" si="23"/>
        <v>0</v>
      </c>
      <c r="AP185" s="12">
        <f t="shared" si="23"/>
        <v>83036.431499999992</v>
      </c>
      <c r="AQ185" s="12">
        <f t="shared" si="23"/>
        <v>81231.49502724038</v>
      </c>
      <c r="AR185" s="12">
        <f t="shared" si="23"/>
        <v>164267.92652724034</v>
      </c>
    </row>
    <row r="186" spans="1:44" ht="15" customHeight="1" x14ac:dyDescent="0.25">
      <c r="A186" s="17"/>
      <c r="B186" s="1"/>
      <c r="AR186" s="6">
        <f>SUM(AR169:AR185)</f>
        <v>10361523.035561796</v>
      </c>
    </row>
    <row r="187" spans="1:44" ht="15" customHeight="1" x14ac:dyDescent="0.25">
      <c r="A187" s="9"/>
      <c r="B187" s="13"/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F187" s="12"/>
      <c r="AG187" s="12"/>
      <c r="AH187" s="12"/>
      <c r="AI187" s="12"/>
      <c r="AJ187" s="12"/>
      <c r="AK187" s="12"/>
      <c r="AL187" s="12"/>
      <c r="AM187" s="12"/>
      <c r="AN187" s="12"/>
      <c r="AO187" s="12"/>
      <c r="AP187" s="12"/>
      <c r="AQ187" s="12"/>
      <c r="AR187" s="6"/>
    </row>
    <row r="188" spans="1:44" ht="15" customHeight="1" x14ac:dyDescent="0.25">
      <c r="A188" s="9"/>
      <c r="B188" s="13"/>
      <c r="C188" s="12"/>
      <c r="D188" s="12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/>
      <c r="X188" s="12"/>
      <c r="Y188" s="12"/>
      <c r="Z188" s="12"/>
      <c r="AA188" s="12"/>
      <c r="AB188" s="12"/>
      <c r="AC188" s="12"/>
      <c r="AD188" s="12"/>
      <c r="AE188" s="12"/>
      <c r="AF188" s="12"/>
      <c r="AG188" s="12"/>
      <c r="AH188" s="12"/>
      <c r="AI188" s="12"/>
      <c r="AJ188" s="12"/>
      <c r="AK188" s="12"/>
      <c r="AL188" s="12"/>
      <c r="AM188" s="12"/>
      <c r="AN188" s="12"/>
      <c r="AO188" s="12"/>
      <c r="AP188" s="12"/>
      <c r="AQ188" s="12"/>
      <c r="AR188" s="6"/>
    </row>
    <row r="189" spans="1:44" ht="15" customHeight="1" x14ac:dyDescent="0.25">
      <c r="A189" s="9"/>
      <c r="B189" s="13"/>
      <c r="C189" s="12"/>
      <c r="D189" s="12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  <c r="W189" s="12"/>
      <c r="X189" s="12"/>
      <c r="Y189" s="12"/>
      <c r="Z189" s="12"/>
      <c r="AA189" s="12"/>
      <c r="AB189" s="12"/>
      <c r="AC189" s="12"/>
      <c r="AD189" s="12"/>
      <c r="AE189" s="12"/>
      <c r="AF189" s="12"/>
      <c r="AG189" s="12"/>
      <c r="AH189" s="12"/>
      <c r="AI189" s="12"/>
      <c r="AJ189" s="12"/>
      <c r="AK189" s="12"/>
      <c r="AL189" s="12"/>
      <c r="AM189" s="12"/>
      <c r="AN189" s="12"/>
      <c r="AO189" s="12"/>
      <c r="AP189" s="12"/>
      <c r="AQ189" s="12"/>
      <c r="AR189" s="6"/>
    </row>
    <row r="190" spans="1:44" ht="15" customHeight="1" x14ac:dyDescent="0.25">
      <c r="A190" s="9"/>
      <c r="B190" s="13"/>
      <c r="C190" s="12"/>
      <c r="D190" s="12"/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  <c r="X190" s="12"/>
      <c r="Y190" s="12"/>
      <c r="Z190" s="12"/>
      <c r="AA190" s="12"/>
      <c r="AB190" s="12"/>
      <c r="AC190" s="12"/>
      <c r="AD190" s="12"/>
      <c r="AE190" s="12"/>
      <c r="AF190" s="12"/>
      <c r="AG190" s="12"/>
      <c r="AH190" s="12"/>
      <c r="AI190" s="12"/>
      <c r="AJ190" s="12"/>
      <c r="AK190" s="12"/>
      <c r="AL190" s="12"/>
      <c r="AM190" s="12"/>
      <c r="AN190" s="12"/>
      <c r="AO190" s="12"/>
      <c r="AP190" s="12"/>
      <c r="AQ190" s="12"/>
      <c r="AR190" s="6"/>
    </row>
    <row r="191" spans="1:44" ht="15" customHeight="1" x14ac:dyDescent="0.25">
      <c r="A191" s="9"/>
      <c r="B191" s="13"/>
      <c r="C191" s="12"/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 s="12"/>
      <c r="AJ191" s="12"/>
      <c r="AK191" s="12"/>
      <c r="AL191" s="12"/>
      <c r="AM191" s="12"/>
      <c r="AN191" s="12"/>
      <c r="AO191" s="12"/>
      <c r="AP191" s="12"/>
      <c r="AQ191" s="12"/>
      <c r="AR191" s="6"/>
    </row>
    <row r="192" spans="1:44" ht="15" customHeight="1" x14ac:dyDescent="0.25">
      <c r="A192" s="9"/>
      <c r="B192" s="13"/>
      <c r="C192" s="12"/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 s="12"/>
      <c r="AJ192" s="12"/>
      <c r="AK192" s="12"/>
      <c r="AL192" s="12"/>
      <c r="AM192" s="12"/>
      <c r="AN192" s="12"/>
      <c r="AO192" s="12"/>
      <c r="AP192" s="12"/>
      <c r="AQ192" s="12"/>
      <c r="AR192" s="6"/>
    </row>
    <row r="193" spans="1:44" ht="15" customHeight="1" x14ac:dyDescent="0.25">
      <c r="A193" s="9"/>
      <c r="B193" s="13"/>
      <c r="C193" s="12"/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 s="12"/>
      <c r="AJ193" s="12"/>
      <c r="AK193" s="12"/>
      <c r="AL193" s="12"/>
      <c r="AM193" s="12"/>
      <c r="AN193" s="12"/>
      <c r="AO193" s="12"/>
      <c r="AP193" s="12"/>
      <c r="AQ193" s="12"/>
      <c r="AR193" s="6"/>
    </row>
    <row r="194" spans="1:44" ht="15" customHeight="1" x14ac:dyDescent="0.25">
      <c r="A194" s="9"/>
      <c r="B194" s="13"/>
      <c r="C194" s="12"/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 s="12"/>
      <c r="AJ194" s="12"/>
      <c r="AK194" s="12"/>
      <c r="AL194" s="12"/>
      <c r="AM194" s="12"/>
      <c r="AN194" s="12"/>
      <c r="AO194" s="12"/>
      <c r="AP194" s="12"/>
      <c r="AQ194" s="12"/>
      <c r="AR194" s="6"/>
    </row>
    <row r="195" spans="1:44" ht="15" customHeight="1" x14ac:dyDescent="0.25">
      <c r="A195" s="9"/>
      <c r="B195" s="1"/>
      <c r="AR195" s="6"/>
    </row>
    <row r="196" spans="1:44" ht="15" customHeight="1" x14ac:dyDescent="0.25">
      <c r="A196" s="9"/>
      <c r="B196" s="1"/>
    </row>
    <row r="197" spans="1:44" ht="15" customHeight="1" x14ac:dyDescent="0.25">
      <c r="A197" s="9"/>
      <c r="B197" s="1"/>
    </row>
    <row r="198" spans="1:44" ht="15" customHeight="1" x14ac:dyDescent="0.25">
      <c r="A198" s="9"/>
      <c r="B198" s="1"/>
    </row>
    <row r="199" spans="1:44" ht="15" customHeight="1" x14ac:dyDescent="0.25">
      <c r="A199" s="9"/>
      <c r="B199" s="1"/>
    </row>
    <row r="200" spans="1:44" ht="15" customHeight="1" x14ac:dyDescent="0.25">
      <c r="A200" s="9"/>
      <c r="B200" s="1"/>
    </row>
    <row r="201" spans="1:44" ht="15" customHeight="1" x14ac:dyDescent="0.25">
      <c r="A201" s="9"/>
      <c r="B201" s="1"/>
    </row>
    <row r="202" spans="1:44" ht="15" customHeight="1" x14ac:dyDescent="0.25">
      <c r="A202" s="9"/>
      <c r="B202" s="1"/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47"/>
  <sheetViews>
    <sheetView topLeftCell="E34" workbookViewId="0">
      <selection activeCell="L51" sqref="L51"/>
    </sheetView>
  </sheetViews>
  <sheetFormatPr defaultRowHeight="15" x14ac:dyDescent="0.25"/>
  <cols>
    <col min="2" max="2" width="13.28515625" bestFit="1" customWidth="1"/>
    <col min="3" max="3" width="10.5703125" bestFit="1" customWidth="1"/>
    <col min="4" max="4" width="13.28515625" bestFit="1" customWidth="1"/>
    <col min="5" max="5" width="10.5703125" customWidth="1"/>
    <col min="6" max="6" width="9.5703125" bestFit="1" customWidth="1"/>
    <col min="7" max="7" width="11.85546875" customWidth="1"/>
    <col min="8" max="8" width="14.140625" customWidth="1"/>
    <col min="9" max="9" width="10.7109375" bestFit="1" customWidth="1"/>
    <col min="10" max="14" width="10.5703125" bestFit="1" customWidth="1"/>
    <col min="15" max="16" width="9.5703125" bestFit="1" customWidth="1"/>
    <col min="17" max="17" width="11.5703125" bestFit="1" customWidth="1"/>
    <col min="18" max="19" width="10.5703125" bestFit="1" customWidth="1"/>
  </cols>
  <sheetData>
    <row r="2" spans="1:18" x14ac:dyDescent="0.25">
      <c r="B2" t="s">
        <v>35</v>
      </c>
      <c r="C2" t="s">
        <v>36</v>
      </c>
      <c r="D2" t="s">
        <v>37</v>
      </c>
      <c r="E2" t="s">
        <v>38</v>
      </c>
      <c r="F2" t="s">
        <v>39</v>
      </c>
      <c r="G2" t="s">
        <v>40</v>
      </c>
      <c r="H2" t="s">
        <v>41</v>
      </c>
      <c r="I2" t="s">
        <v>42</v>
      </c>
      <c r="J2" t="s">
        <v>43</v>
      </c>
      <c r="K2" t="s">
        <v>44</v>
      </c>
      <c r="L2" t="s">
        <v>45</v>
      </c>
      <c r="M2" t="s">
        <v>46</v>
      </c>
      <c r="N2" t="s">
        <v>47</v>
      </c>
      <c r="O2" t="s">
        <v>48</v>
      </c>
      <c r="P2" t="s">
        <v>49</v>
      </c>
      <c r="Q2" t="s">
        <v>50</v>
      </c>
      <c r="R2" t="s">
        <v>51</v>
      </c>
    </row>
    <row r="3" spans="1:18" x14ac:dyDescent="0.25">
      <c r="A3" s="40">
        <v>2011</v>
      </c>
      <c r="B3" s="41">
        <v>1174.5616059033969</v>
      </c>
      <c r="C3" s="42">
        <v>0</v>
      </c>
      <c r="D3">
        <v>14342.499812678116</v>
      </c>
      <c r="E3">
        <v>961.74530316460482</v>
      </c>
      <c r="F3">
        <v>0</v>
      </c>
      <c r="G3" s="43">
        <v>2528.057864102318</v>
      </c>
      <c r="H3">
        <v>968.0585444193008</v>
      </c>
      <c r="I3">
        <v>54.810474884497943</v>
      </c>
      <c r="J3">
        <v>269.10919965679523</v>
      </c>
      <c r="K3">
        <v>100.77162990873327</v>
      </c>
      <c r="L3">
        <v>400.60456195537421</v>
      </c>
      <c r="M3">
        <v>370.06749490633047</v>
      </c>
      <c r="N3">
        <v>130.5942061147272</v>
      </c>
      <c r="O3">
        <v>28.780857913507006</v>
      </c>
      <c r="P3">
        <v>42.124967996360652</v>
      </c>
      <c r="Q3">
        <v>4106.0748511423717</v>
      </c>
      <c r="R3" s="4">
        <v>2794.1948325258472</v>
      </c>
    </row>
    <row r="4" spans="1:18" x14ac:dyDescent="0.25">
      <c r="A4" s="40">
        <v>2010</v>
      </c>
      <c r="B4" s="41">
        <v>722.34254140334576</v>
      </c>
      <c r="C4" s="42">
        <v>0</v>
      </c>
      <c r="D4">
        <v>14847.620212092808</v>
      </c>
      <c r="E4">
        <v>784.28996659517009</v>
      </c>
      <c r="F4">
        <v>0</v>
      </c>
      <c r="G4" s="43">
        <v>2187.8126027654089</v>
      </c>
      <c r="H4">
        <v>855.8215392332886</v>
      </c>
      <c r="I4">
        <v>45.809023118197622</v>
      </c>
      <c r="J4">
        <v>215.15200967401907</v>
      </c>
      <c r="K4">
        <v>88.816865205775059</v>
      </c>
      <c r="L4">
        <v>313.20587899418831</v>
      </c>
      <c r="M4">
        <v>325.22526426651331</v>
      </c>
      <c r="N4">
        <v>74.544923274980448</v>
      </c>
      <c r="O4">
        <v>17.073180599843656</v>
      </c>
      <c r="P4">
        <v>24.645013149137156</v>
      </c>
      <c r="Q4">
        <v>2684.0709233825391</v>
      </c>
      <c r="R4" s="4">
        <v>2846.2103999999995</v>
      </c>
    </row>
    <row r="5" spans="1:18" x14ac:dyDescent="0.25">
      <c r="A5" s="40">
        <v>2009</v>
      </c>
      <c r="B5" s="41">
        <v>540.81472417256293</v>
      </c>
      <c r="C5" s="42">
        <v>0</v>
      </c>
      <c r="D5">
        <v>14064.31182065402</v>
      </c>
      <c r="E5">
        <v>583.85992600396423</v>
      </c>
      <c r="F5">
        <v>0</v>
      </c>
      <c r="G5" s="43">
        <v>1999.1282509522443</v>
      </c>
      <c r="H5">
        <v>565.07419018969358</v>
      </c>
      <c r="I5">
        <v>29.295295922617772</v>
      </c>
      <c r="J5">
        <v>113.11580355270617</v>
      </c>
      <c r="K5">
        <v>50.446674999681463</v>
      </c>
      <c r="L5">
        <v>152.49341763791389</v>
      </c>
      <c r="M5">
        <v>136.4994140106997</v>
      </c>
      <c r="N5">
        <v>63.136913645693433</v>
      </c>
      <c r="O5">
        <v>14.085481677846126</v>
      </c>
      <c r="P5">
        <v>18.395247274394627</v>
      </c>
      <c r="Q5">
        <v>3891.6125057875456</v>
      </c>
      <c r="R5" s="4"/>
    </row>
    <row r="6" spans="1:18" x14ac:dyDescent="0.25">
      <c r="A6" s="40">
        <v>2008</v>
      </c>
      <c r="B6" s="41">
        <v>668.0432247927514</v>
      </c>
      <c r="C6" s="42">
        <v>0</v>
      </c>
      <c r="D6">
        <v>12821.075694149547</v>
      </c>
      <c r="E6">
        <v>442.17420676638977</v>
      </c>
      <c r="F6">
        <v>0</v>
      </c>
      <c r="G6" s="43">
        <v>1672.1551390681846</v>
      </c>
      <c r="H6">
        <v>502.7306358756432</v>
      </c>
      <c r="I6">
        <v>46.439512210403095</v>
      </c>
      <c r="J6">
        <v>131.26233353313521</v>
      </c>
      <c r="K6">
        <v>61.471208234859851</v>
      </c>
      <c r="L6">
        <v>192.98174314713941</v>
      </c>
      <c r="M6">
        <v>200.49500572833486</v>
      </c>
      <c r="N6">
        <v>69.277934470249306</v>
      </c>
      <c r="O6">
        <v>14.977960907736126</v>
      </c>
      <c r="P6">
        <v>27.312752243518766</v>
      </c>
      <c r="Q6">
        <v>5176.4978038298414</v>
      </c>
      <c r="R6" s="4"/>
    </row>
    <row r="7" spans="1:18" x14ac:dyDescent="0.25">
      <c r="A7" s="40">
        <v>2007</v>
      </c>
      <c r="B7" s="41">
        <v>1079.2326324961591</v>
      </c>
      <c r="C7" s="42">
        <v>0</v>
      </c>
      <c r="D7">
        <v>11087.704616071964</v>
      </c>
      <c r="E7">
        <v>343.35003036661715</v>
      </c>
      <c r="F7">
        <v>0</v>
      </c>
      <c r="G7" s="43">
        <v>1358.4177693192946</v>
      </c>
      <c r="H7">
        <v>325.15098581558527</v>
      </c>
      <c r="I7">
        <v>56.381398609767764</v>
      </c>
      <c r="J7">
        <v>149.73736255841962</v>
      </c>
      <c r="K7">
        <v>74.626344839118218</v>
      </c>
      <c r="L7">
        <v>190.39013030307439</v>
      </c>
      <c r="M7">
        <v>182.82790550131574</v>
      </c>
      <c r="N7">
        <v>72.606742269788853</v>
      </c>
      <c r="O7">
        <v>17.538591761719971</v>
      </c>
      <c r="P7">
        <v>31.906828958374469</v>
      </c>
      <c r="Q7">
        <v>5688.258263809289</v>
      </c>
      <c r="R7" s="4"/>
    </row>
    <row r="8" spans="1:18" x14ac:dyDescent="0.25">
      <c r="A8" s="40">
        <v>2006</v>
      </c>
      <c r="B8" s="41">
        <v>1468.2434456094795</v>
      </c>
      <c r="C8" s="42">
        <v>0</v>
      </c>
      <c r="D8">
        <v>8020.9593559575214</v>
      </c>
      <c r="E8">
        <v>346.98287904315464</v>
      </c>
      <c r="F8">
        <v>0</v>
      </c>
      <c r="G8" s="43">
        <v>931.082979016286</v>
      </c>
      <c r="H8">
        <v>212.41467955353428</v>
      </c>
      <c r="I8">
        <v>39.472460587613881</v>
      </c>
      <c r="J8">
        <v>97.878536330722653</v>
      </c>
      <c r="K8">
        <v>48.298695200084879</v>
      </c>
      <c r="L8">
        <v>103.38290639598742</v>
      </c>
      <c r="M8">
        <v>97.124027462530947</v>
      </c>
      <c r="N8">
        <v>35.445936679457787</v>
      </c>
      <c r="O8">
        <v>11.008151487783605</v>
      </c>
      <c r="P8">
        <v>16.675560614560556</v>
      </c>
      <c r="Q8">
        <v>4692.9209946324791</v>
      </c>
      <c r="R8" s="4"/>
    </row>
    <row r="9" spans="1:18" x14ac:dyDescent="0.25">
      <c r="A9" s="40">
        <v>2005</v>
      </c>
      <c r="B9" s="41">
        <v>3018.2075331916553</v>
      </c>
      <c r="C9" s="42">
        <v>367.10241372387134</v>
      </c>
      <c r="D9">
        <v>4674.9486807549865</v>
      </c>
      <c r="E9">
        <v>434.20793517841952</v>
      </c>
      <c r="F9">
        <v>5.6628613746524028</v>
      </c>
      <c r="G9" s="43">
        <v>570.3272982864695</v>
      </c>
      <c r="H9">
        <v>220.17425355255298</v>
      </c>
      <c r="I9">
        <v>33.031334199661352</v>
      </c>
      <c r="J9">
        <v>84.271923567216632</v>
      </c>
      <c r="K9">
        <v>35.858225561390576</v>
      </c>
      <c r="L9">
        <v>98.567674477582415</v>
      </c>
      <c r="M9">
        <v>89.255062394048323</v>
      </c>
      <c r="N9">
        <v>41.913724508206052</v>
      </c>
      <c r="O9">
        <v>11.246346217477463</v>
      </c>
      <c r="P9">
        <v>19.585116494282349</v>
      </c>
      <c r="Q9">
        <v>3237.0368807909426</v>
      </c>
      <c r="R9" s="4"/>
    </row>
    <row r="10" spans="1:18" x14ac:dyDescent="0.25">
      <c r="A10" s="40">
        <v>2004</v>
      </c>
      <c r="B10" s="41">
        <v>5493.6768583315043</v>
      </c>
      <c r="C10" s="42">
        <v>141.42624427962241</v>
      </c>
      <c r="D10">
        <v>1664.0675916495475</v>
      </c>
      <c r="E10">
        <v>543.18442249838256</v>
      </c>
      <c r="F10">
        <v>4.7254196766106462</v>
      </c>
      <c r="G10" s="43">
        <v>298.99649127649843</v>
      </c>
      <c r="H10">
        <v>179.56333657357817</v>
      </c>
      <c r="I10">
        <v>35.611088262933116</v>
      </c>
      <c r="J10">
        <v>94.641742688489899</v>
      </c>
      <c r="K10">
        <v>40.616474167648192</v>
      </c>
      <c r="L10">
        <v>105.10840410614196</v>
      </c>
      <c r="M10">
        <v>114.13689830610173</v>
      </c>
      <c r="N10">
        <v>58.33812628266314</v>
      </c>
      <c r="O10">
        <v>19.417865258232698</v>
      </c>
      <c r="P10">
        <v>33.00916336031036</v>
      </c>
      <c r="Q10">
        <v>2224.2494799690771</v>
      </c>
      <c r="R10" s="4"/>
    </row>
    <row r="11" spans="1:18" x14ac:dyDescent="0.25">
      <c r="A11" s="40">
        <v>2003</v>
      </c>
      <c r="B11" s="41">
        <v>6274.2295765903373</v>
      </c>
      <c r="C11" s="42">
        <v>55.065855297836066</v>
      </c>
      <c r="D11">
        <v>289.65248650327015</v>
      </c>
      <c r="E11">
        <v>642.60900699597164</v>
      </c>
      <c r="F11">
        <v>7.8315639063194435</v>
      </c>
      <c r="G11" s="43">
        <v>50.697998220121512</v>
      </c>
      <c r="H11">
        <v>125.92086275025963</v>
      </c>
      <c r="I11">
        <v>22.484653884473317</v>
      </c>
      <c r="J11">
        <v>68.272977131083962</v>
      </c>
      <c r="K11">
        <v>32.477408147002784</v>
      </c>
      <c r="L11">
        <v>64.610370532370425</v>
      </c>
      <c r="M11">
        <v>65.861856799642766</v>
      </c>
      <c r="N11">
        <v>51.387856946865739</v>
      </c>
      <c r="O11">
        <v>19.366133745887911</v>
      </c>
      <c r="P11">
        <v>23.148892416478368</v>
      </c>
      <c r="Q11">
        <v>1903.157185269436</v>
      </c>
      <c r="R11" s="4"/>
    </row>
    <row r="12" spans="1:18" x14ac:dyDescent="0.25">
      <c r="A12" s="40">
        <v>2002</v>
      </c>
      <c r="B12" s="41">
        <v>6634.1119881558898</v>
      </c>
      <c r="C12" s="42">
        <v>90.827920226640487</v>
      </c>
      <c r="E12">
        <v>627.80382557348116</v>
      </c>
      <c r="F12">
        <v>16.147281209708733</v>
      </c>
      <c r="G12" s="43"/>
      <c r="H12">
        <v>131.22070760366157</v>
      </c>
      <c r="I12">
        <v>25.893949940059148</v>
      </c>
      <c r="J12">
        <v>68.872092755411614</v>
      </c>
      <c r="K12">
        <v>35.12203752138074</v>
      </c>
      <c r="L12">
        <v>54.156076024690947</v>
      </c>
      <c r="M12">
        <v>49.533169299357667</v>
      </c>
      <c r="N12">
        <v>32.062691928812519</v>
      </c>
      <c r="O12">
        <v>10.646019476995884</v>
      </c>
      <c r="P12">
        <v>14.880659949604294</v>
      </c>
      <c r="Q12">
        <v>1683.6839468612914</v>
      </c>
      <c r="R12" s="4"/>
    </row>
    <row r="13" spans="1:18" x14ac:dyDescent="0.25">
      <c r="A13" s="40">
        <v>2001</v>
      </c>
      <c r="B13" s="41">
        <v>8601.3892249036326</v>
      </c>
      <c r="C13" s="42">
        <v>35.854444727653245</v>
      </c>
      <c r="E13">
        <v>1005.513835899618</v>
      </c>
      <c r="F13">
        <v>9.2186261878949392</v>
      </c>
      <c r="G13" s="43"/>
      <c r="H13">
        <v>249.2009017857161</v>
      </c>
      <c r="I13">
        <v>38.197710329819472</v>
      </c>
      <c r="J13">
        <v>89.127990769579299</v>
      </c>
      <c r="K13">
        <v>45.420645810042465</v>
      </c>
      <c r="L13">
        <v>60.911793222077009</v>
      </c>
      <c r="M13">
        <v>60.911793222077009</v>
      </c>
      <c r="N13">
        <v>39.597509293986988</v>
      </c>
      <c r="O13">
        <v>13.299926785766582</v>
      </c>
      <c r="P13">
        <v>23.094411538785376</v>
      </c>
      <c r="Q13">
        <v>1517.4261323831724</v>
      </c>
      <c r="R13" s="4"/>
    </row>
    <row r="14" spans="1:18" x14ac:dyDescent="0.25">
      <c r="A14" s="40">
        <v>2000</v>
      </c>
      <c r="B14" s="41">
        <v>7385.0418714077541</v>
      </c>
      <c r="C14" s="42">
        <v>16.899140012759283</v>
      </c>
      <c r="E14">
        <v>1088.9291309261921</v>
      </c>
      <c r="F14">
        <v>3.1745815219315725</v>
      </c>
      <c r="G14" s="43"/>
      <c r="H14">
        <v>301.02155500468763</v>
      </c>
      <c r="I14">
        <v>40.620453180000887</v>
      </c>
      <c r="J14">
        <v>94.781057420001815</v>
      </c>
      <c r="K14">
        <v>89.268880756350427</v>
      </c>
      <c r="L14">
        <v>49.899204767422255</v>
      </c>
      <c r="M14">
        <v>49.899204767422255</v>
      </c>
      <c r="N14">
        <v>21.526765845755953</v>
      </c>
      <c r="O14">
        <v>8.1418989105846418</v>
      </c>
      <c r="P14">
        <v>14.414272625458608</v>
      </c>
      <c r="Q14">
        <v>1129.728841472278</v>
      </c>
    </row>
    <row r="15" spans="1:18" x14ac:dyDescent="0.25">
      <c r="A15" s="40">
        <v>1999</v>
      </c>
      <c r="B15" s="41">
        <v>5886.9423579152754</v>
      </c>
      <c r="C15" s="42">
        <v>26.918123579356838</v>
      </c>
      <c r="E15">
        <v>836.38423243270972</v>
      </c>
      <c r="F15">
        <v>1.8326802178984956</v>
      </c>
      <c r="G15" s="43"/>
      <c r="H15">
        <v>238.77438077066566</v>
      </c>
      <c r="I15">
        <v>30.592694096451538</v>
      </c>
      <c r="J15">
        <v>71.382952891719839</v>
      </c>
      <c r="K15">
        <v>73.702887330211738</v>
      </c>
      <c r="L15">
        <v>32.349428193016564</v>
      </c>
      <c r="M15">
        <v>32.349428193016564</v>
      </c>
      <c r="N15">
        <v>13.262229602446993</v>
      </c>
      <c r="O15">
        <v>2.1463115350655704</v>
      </c>
      <c r="P15">
        <v>6.3203935497035477</v>
      </c>
      <c r="Q15">
        <v>751.10687539522246</v>
      </c>
    </row>
    <row r="16" spans="1:18" x14ac:dyDescent="0.25">
      <c r="A16" s="40">
        <v>1998</v>
      </c>
      <c r="B16" s="41">
        <v>4987.5969194653862</v>
      </c>
      <c r="C16" s="42">
        <v>2.8468211120141564</v>
      </c>
      <c r="E16">
        <v>619.16436563230786</v>
      </c>
      <c r="F16">
        <v>0.75208551442018301</v>
      </c>
      <c r="G16" s="43"/>
      <c r="H16">
        <v>123.25042340826072</v>
      </c>
      <c r="I16">
        <v>22.915215673060128</v>
      </c>
      <c r="J16">
        <v>53.46883657047357</v>
      </c>
      <c r="K16">
        <v>69.607775223255786</v>
      </c>
      <c r="L16">
        <v>32.382582395970822</v>
      </c>
      <c r="M16">
        <v>32.382582395970822</v>
      </c>
      <c r="N16">
        <v>21.998735531409977</v>
      </c>
      <c r="O16">
        <v>2.6539712425007771</v>
      </c>
      <c r="P16">
        <v>7.8825142059252906</v>
      </c>
      <c r="Q16">
        <v>598.29793427499851</v>
      </c>
    </row>
    <row r="17" spans="1:17" x14ac:dyDescent="0.25">
      <c r="A17" s="40">
        <v>1997</v>
      </c>
      <c r="B17" s="41">
        <v>6442.6309460079929</v>
      </c>
      <c r="C17" s="42">
        <v>2.109857337322496</v>
      </c>
      <c r="E17">
        <v>734.47481527158914</v>
      </c>
      <c r="F17">
        <v>0.38015958600084759</v>
      </c>
      <c r="G17" s="43"/>
      <c r="H17">
        <v>106.83589490653232</v>
      </c>
      <c r="I17">
        <v>24.728289996021516</v>
      </c>
      <c r="J17">
        <v>57.699343324050524</v>
      </c>
      <c r="K17">
        <v>71.585497841808007</v>
      </c>
      <c r="L17">
        <v>38.586156838662774</v>
      </c>
      <c r="M17">
        <v>38.586156838662774</v>
      </c>
      <c r="N17">
        <v>20.369339111230488</v>
      </c>
      <c r="O17">
        <v>2.3802602053183195</v>
      </c>
      <c r="P17">
        <v>8.0549630561198882</v>
      </c>
      <c r="Q17">
        <v>542.82479882251687</v>
      </c>
    </row>
    <row r="18" spans="1:17" x14ac:dyDescent="0.25">
      <c r="A18" s="40">
        <v>1996</v>
      </c>
      <c r="B18" s="41">
        <v>5588.6671509657799</v>
      </c>
      <c r="C18" s="42">
        <v>22.237348800345565</v>
      </c>
      <c r="E18">
        <v>697.25599331103956</v>
      </c>
      <c r="F18">
        <v>1.0724814392610655</v>
      </c>
      <c r="G18" s="43"/>
      <c r="H18">
        <v>80.776713634023821</v>
      </c>
      <c r="I18">
        <v>16.924449423366809</v>
      </c>
      <c r="J18">
        <v>39.490381987855912</v>
      </c>
      <c r="K18">
        <v>46.817808126062403</v>
      </c>
      <c r="L18">
        <v>25.519184539760232</v>
      </c>
      <c r="M18">
        <v>25.519184539760232</v>
      </c>
      <c r="N18">
        <v>16.970462093886294</v>
      </c>
      <c r="O18">
        <v>0.69191001864051849</v>
      </c>
      <c r="P18">
        <v>5.5987467155821884</v>
      </c>
      <c r="Q18">
        <v>448.92306581884043</v>
      </c>
    </row>
    <row r="19" spans="1:17" x14ac:dyDescent="0.25">
      <c r="A19" s="40">
        <v>1995</v>
      </c>
      <c r="B19" s="41">
        <v>4634.2402939318799</v>
      </c>
      <c r="C19" s="42">
        <v>97.425995045361176</v>
      </c>
      <c r="E19">
        <v>498.65077018122344</v>
      </c>
      <c r="F19">
        <v>18.628715583442066</v>
      </c>
      <c r="G19" s="43"/>
      <c r="H19">
        <v>110.8004169068203</v>
      </c>
      <c r="I19">
        <v>24.414692814882184</v>
      </c>
      <c r="J19">
        <v>56.96761656805861</v>
      </c>
      <c r="K19">
        <v>64.629020211200086</v>
      </c>
      <c r="L19">
        <v>34.761088250965003</v>
      </c>
      <c r="M19">
        <v>34.761088250965003</v>
      </c>
      <c r="N19">
        <v>20.967247056353933</v>
      </c>
      <c r="O19">
        <v>0.97666035164909515</v>
      </c>
      <c r="P19">
        <v>11.29349505216766</v>
      </c>
      <c r="Q19">
        <v>208.4113314466602</v>
      </c>
    </row>
    <row r="20" spans="1:17" x14ac:dyDescent="0.25">
      <c r="A20" s="40">
        <v>1994</v>
      </c>
      <c r="B20" s="41">
        <v>2985.5483094852384</v>
      </c>
      <c r="C20" s="42">
        <v>300.77201659255968</v>
      </c>
      <c r="E20">
        <v>255.91742069558418</v>
      </c>
      <c r="F20">
        <v>45.756518866187207</v>
      </c>
      <c r="G20" s="43"/>
      <c r="H20">
        <v>125.53500186565547</v>
      </c>
      <c r="I20">
        <v>17.884957279047782</v>
      </c>
      <c r="J20">
        <v>41.731566984444669</v>
      </c>
      <c r="K20">
        <v>43.073735792729622</v>
      </c>
      <c r="L20">
        <v>28.971399157459075</v>
      </c>
      <c r="M20">
        <v>28.971399157459075</v>
      </c>
      <c r="N20">
        <v>16.14289061451241</v>
      </c>
      <c r="O20">
        <v>0.56762527523936979</v>
      </c>
      <c r="P20">
        <v>8.2501076889708695</v>
      </c>
      <c r="Q20">
        <v>83.414082407969545</v>
      </c>
    </row>
    <row r="21" spans="1:17" x14ac:dyDescent="0.25">
      <c r="A21" s="40">
        <v>1993</v>
      </c>
      <c r="B21" s="41">
        <v>1946.0803334005113</v>
      </c>
      <c r="C21" s="42">
        <v>577.66114551065073</v>
      </c>
      <c r="E21">
        <v>195.78905632680937</v>
      </c>
      <c r="F21">
        <v>66.900609168402582</v>
      </c>
      <c r="G21" s="4"/>
      <c r="H21">
        <v>91.039854360689446</v>
      </c>
      <c r="I21">
        <v>13.211520012049288</v>
      </c>
      <c r="J21">
        <v>30.82688002811485</v>
      </c>
      <c r="K21">
        <v>32.186805176095049</v>
      </c>
      <c r="L21">
        <v>21.898232895495905</v>
      </c>
      <c r="M21">
        <v>21.898232895495905</v>
      </c>
      <c r="N21">
        <v>27.306157402588877</v>
      </c>
      <c r="O21">
        <v>1.3310506703373155</v>
      </c>
      <c r="P21">
        <v>13.681752128433235</v>
      </c>
      <c r="Q21">
        <v>44.254861181692995</v>
      </c>
    </row>
    <row r="22" spans="1:17" x14ac:dyDescent="0.25">
      <c r="A22" s="40">
        <v>1992</v>
      </c>
      <c r="B22" s="41">
        <v>1071.761235410057</v>
      </c>
      <c r="C22" s="42">
        <v>363.23364488598605</v>
      </c>
      <c r="E22">
        <v>111.06721033438839</v>
      </c>
      <c r="F22">
        <v>48.559208929553414</v>
      </c>
      <c r="G22" s="4"/>
      <c r="H22">
        <v>54.601161589675023</v>
      </c>
      <c r="I22">
        <v>10.728368278781341</v>
      </c>
      <c r="J22">
        <v>25.032859317156316</v>
      </c>
      <c r="K22">
        <v>25.122811305761754</v>
      </c>
      <c r="L22">
        <v>14.877492288625023</v>
      </c>
      <c r="M22">
        <v>14.877492288625023</v>
      </c>
      <c r="N22">
        <v>16.687841692633366</v>
      </c>
      <c r="O22">
        <v>0.74978409507911459</v>
      </c>
      <c r="P22">
        <v>10.41905859181508</v>
      </c>
      <c r="Q22">
        <v>29.801057433483777</v>
      </c>
    </row>
    <row r="23" spans="1:17" x14ac:dyDescent="0.25">
      <c r="A23" s="40">
        <v>1991</v>
      </c>
      <c r="B23" s="41">
        <v>1089.0565048410454</v>
      </c>
      <c r="C23" s="42">
        <v>279.86026487656034</v>
      </c>
      <c r="E23">
        <v>143.99667970894259</v>
      </c>
      <c r="F23">
        <v>27.575207770375165</v>
      </c>
      <c r="G23" s="4"/>
      <c r="H23">
        <v>45.895805171335077</v>
      </c>
      <c r="I23">
        <v>19.33671902635874</v>
      </c>
      <c r="J23">
        <v>45.119011061503919</v>
      </c>
      <c r="K23">
        <v>37.004245515558559</v>
      </c>
      <c r="L23">
        <v>14.91031004939477</v>
      </c>
      <c r="M23">
        <v>14.91031004939477</v>
      </c>
      <c r="N23">
        <v>11.554059443588699</v>
      </c>
      <c r="O23">
        <v>0.81549866573489327</v>
      </c>
      <c r="P23">
        <v>7.845980040418068</v>
      </c>
      <c r="Q23">
        <v>52.218904258236343</v>
      </c>
    </row>
    <row r="24" spans="1:17" x14ac:dyDescent="0.25">
      <c r="A24" s="40">
        <v>1990</v>
      </c>
      <c r="B24" s="41">
        <v>979.53660218841333</v>
      </c>
      <c r="C24" s="42">
        <v>124.51058670857324</v>
      </c>
      <c r="E24">
        <v>125.88213765232379</v>
      </c>
      <c r="F24">
        <v>14.570286357692181</v>
      </c>
      <c r="G24" s="4"/>
      <c r="H24">
        <v>55.801228225864833</v>
      </c>
      <c r="I24">
        <v>15.74064320160296</v>
      </c>
      <c r="J24">
        <v>36.728167470406916</v>
      </c>
      <c r="K24">
        <v>32.327021928431542</v>
      </c>
      <c r="L24">
        <v>12.751645672456888</v>
      </c>
      <c r="M24">
        <v>12.751645672456888</v>
      </c>
      <c r="N24">
        <v>5.7429148088734348</v>
      </c>
      <c r="O24">
        <v>0.57369388309245717</v>
      </c>
      <c r="P24">
        <v>5.3865292148311754</v>
      </c>
      <c r="Q24">
        <v>54.745563963476485</v>
      </c>
    </row>
    <row r="25" spans="1:17" x14ac:dyDescent="0.25">
      <c r="A25" s="40">
        <v>1989</v>
      </c>
      <c r="B25" s="41">
        <v>427.53975403041073</v>
      </c>
      <c r="C25" s="42">
        <v>614.47266990994808</v>
      </c>
      <c r="E25">
        <v>54.465906865968726</v>
      </c>
      <c r="F25">
        <v>65.749244175963156</v>
      </c>
      <c r="G25" s="4"/>
      <c r="H25">
        <v>54.872096954530683</v>
      </c>
      <c r="I25">
        <v>17.076109080219268</v>
      </c>
      <c r="J25">
        <v>39.844254520511662</v>
      </c>
      <c r="K25">
        <v>38.67930214202763</v>
      </c>
      <c r="L25">
        <v>11.937841420650191</v>
      </c>
      <c r="M25">
        <v>11.937841420650191</v>
      </c>
      <c r="N25">
        <v>2.7893172366621757</v>
      </c>
      <c r="O25">
        <v>0.3406003759120228</v>
      </c>
      <c r="P25">
        <v>2.253653635259719</v>
      </c>
      <c r="Q25">
        <v>69.980143847658269</v>
      </c>
    </row>
    <row r="26" spans="1:17" x14ac:dyDescent="0.25">
      <c r="A26" s="40">
        <v>1988</v>
      </c>
      <c r="B26" s="41">
        <v>104.50434820888857</v>
      </c>
      <c r="C26" s="42">
        <v>779.36630217572304</v>
      </c>
      <c r="E26">
        <v>13.770566539772702</v>
      </c>
      <c r="F26">
        <v>80.292179247621249</v>
      </c>
      <c r="G26" s="4"/>
      <c r="H26">
        <v>37.934112768247665</v>
      </c>
      <c r="I26">
        <v>15.880838959969871</v>
      </c>
      <c r="J26">
        <v>37.055290906596476</v>
      </c>
      <c r="K26">
        <v>37.793542773327047</v>
      </c>
      <c r="L26">
        <v>10.22124628793649</v>
      </c>
      <c r="M26">
        <v>10.22124628793649</v>
      </c>
      <c r="N26">
        <v>7.3025398758128031</v>
      </c>
      <c r="O26">
        <v>0.72291500240493456</v>
      </c>
      <c r="P26">
        <v>5.598098012407819</v>
      </c>
      <c r="Q26">
        <v>66.667522347807235</v>
      </c>
    </row>
    <row r="27" spans="1:17" x14ac:dyDescent="0.25">
      <c r="A27" s="40">
        <v>1987</v>
      </c>
      <c r="B27" s="41">
        <v>34.308609889619646</v>
      </c>
      <c r="C27" s="42">
        <v>537.50293014784086</v>
      </c>
      <c r="E27">
        <v>6.7947737725427615</v>
      </c>
      <c r="F27">
        <v>71.224761030044206</v>
      </c>
      <c r="G27" s="4"/>
      <c r="H27">
        <v>21.714372940885596</v>
      </c>
      <c r="I27">
        <v>15.527978394898147</v>
      </c>
      <c r="J27">
        <v>36.231949588095866</v>
      </c>
      <c r="K27">
        <v>36.573313104520693</v>
      </c>
      <c r="L27">
        <v>8.5350324693298205</v>
      </c>
      <c r="M27">
        <v>8.5350324693298205</v>
      </c>
      <c r="N27">
        <v>4.8365293255257837</v>
      </c>
      <c r="O27">
        <v>0.83808561594989217</v>
      </c>
      <c r="P27">
        <v>4.8651423806959002</v>
      </c>
      <c r="Q27">
        <v>64.442990919416872</v>
      </c>
    </row>
    <row r="28" spans="1:17" x14ac:dyDescent="0.25">
      <c r="A28" s="40">
        <v>1986</v>
      </c>
      <c r="B28" s="41">
        <v>67.438104553503081</v>
      </c>
      <c r="C28" s="42">
        <v>739.04341597395933</v>
      </c>
      <c r="E28">
        <v>7.1286767393892507</v>
      </c>
      <c r="F28">
        <v>63.239165738520818</v>
      </c>
      <c r="G28" s="4"/>
      <c r="H28">
        <v>19.238686363730011</v>
      </c>
      <c r="I28">
        <v>21.312180673833709</v>
      </c>
      <c r="J28">
        <v>49.728421572278386</v>
      </c>
      <c r="K28">
        <v>39.393693606794493</v>
      </c>
      <c r="L28">
        <v>9.1432955293927485</v>
      </c>
      <c r="M28">
        <v>9.1432955293927485</v>
      </c>
      <c r="N28">
        <v>3.1878586384557548</v>
      </c>
      <c r="O28">
        <v>0.44446453472008474</v>
      </c>
      <c r="P28">
        <v>2.9594833653312889</v>
      </c>
      <c r="Q28">
        <v>50.907276735187686</v>
      </c>
    </row>
    <row r="29" spans="1:17" x14ac:dyDescent="0.25">
      <c r="A29" s="40">
        <v>1985</v>
      </c>
      <c r="B29" s="41">
        <v>30.96330267668062</v>
      </c>
      <c r="C29" s="42">
        <v>626.08623379477115</v>
      </c>
      <c r="E29">
        <v>3.3985136295366623</v>
      </c>
      <c r="F29">
        <v>39.674320406471708</v>
      </c>
      <c r="G29" s="4"/>
      <c r="H29">
        <v>16.575610757685972</v>
      </c>
      <c r="I29">
        <v>14.69380921967362</v>
      </c>
      <c r="J29">
        <v>34.285554845905054</v>
      </c>
      <c r="K29">
        <v>22.616082672297331</v>
      </c>
      <c r="L29">
        <v>5.7289646424940308</v>
      </c>
      <c r="M29">
        <v>5.7289646424940308</v>
      </c>
      <c r="N29">
        <v>2.2293061136741708</v>
      </c>
      <c r="O29">
        <v>0.20023114049007684</v>
      </c>
      <c r="P29">
        <v>1.4169822541117065</v>
      </c>
      <c r="Q29">
        <v>43.685417342945755</v>
      </c>
    </row>
    <row r="30" spans="1:17" x14ac:dyDescent="0.25">
      <c r="A30" s="40">
        <v>1984</v>
      </c>
      <c r="B30" s="41">
        <v>29.818699652598038</v>
      </c>
      <c r="C30" s="42">
        <v>456.33024387982294</v>
      </c>
      <c r="E30">
        <v>2.7206220963631647</v>
      </c>
      <c r="F30">
        <v>26.05884628250012</v>
      </c>
      <c r="G30" s="4"/>
      <c r="H30">
        <v>13.928817023630804</v>
      </c>
      <c r="I30">
        <v>9.9653655043647298</v>
      </c>
      <c r="J30">
        <v>23.252519510184538</v>
      </c>
      <c r="K30">
        <v>13.666212880878293</v>
      </c>
      <c r="L30">
        <v>3.8394645367697358</v>
      </c>
      <c r="M30">
        <v>3.8394645367697358</v>
      </c>
      <c r="N30">
        <v>1.8957560819898887</v>
      </c>
      <c r="O30">
        <v>0.33329755304031022</v>
      </c>
      <c r="P30">
        <v>1.9199959040291772</v>
      </c>
      <c r="Q30">
        <v>44.834779690305396</v>
      </c>
    </row>
    <row r="31" spans="1:17" x14ac:dyDescent="0.25">
      <c r="A31" s="40">
        <v>1983</v>
      </c>
      <c r="B31" s="41">
        <v>61.327765317447451</v>
      </c>
      <c r="C31" s="42">
        <v>426.34163103957326</v>
      </c>
      <c r="E31">
        <v>3.7266805159113647</v>
      </c>
      <c r="F31">
        <v>13.052959688075287</v>
      </c>
      <c r="G31" s="4"/>
      <c r="H31">
        <v>12.496862825401745</v>
      </c>
      <c r="I31">
        <v>9.5958316136828508</v>
      </c>
      <c r="J31">
        <v>22.390273765260034</v>
      </c>
      <c r="K31">
        <v>13.67905608538249</v>
      </c>
      <c r="L31">
        <v>3.6615737975433782</v>
      </c>
      <c r="M31">
        <v>3.6615737975433782</v>
      </c>
      <c r="N31">
        <v>0.48491792093555175</v>
      </c>
      <c r="O31">
        <v>6.5877511220048895E-2</v>
      </c>
      <c r="P31">
        <v>0.68040406951835397</v>
      </c>
      <c r="Q31">
        <v>48.900858892874538</v>
      </c>
    </row>
    <row r="32" spans="1:17" x14ac:dyDescent="0.25">
      <c r="A32" s="40">
        <v>1982</v>
      </c>
      <c r="B32" s="41">
        <v>250.85031542615408</v>
      </c>
      <c r="C32" s="42">
        <v>134.84304092452047</v>
      </c>
      <c r="E32">
        <v>6.1934567888169827</v>
      </c>
      <c r="F32" s="4">
        <v>6.4141282345659718</v>
      </c>
      <c r="G32" s="4"/>
      <c r="H32">
        <v>21.528422219271658</v>
      </c>
      <c r="I32">
        <v>11.127936589851538</v>
      </c>
      <c r="J32">
        <v>25.96518537631999</v>
      </c>
      <c r="K32">
        <v>15.944959970832313</v>
      </c>
      <c r="L32">
        <v>3.4519094496586162</v>
      </c>
      <c r="M32">
        <v>3.4519094496586162</v>
      </c>
      <c r="N32">
        <v>1.3841519182097959</v>
      </c>
      <c r="O32">
        <v>0.20826000116787852</v>
      </c>
      <c r="P32">
        <v>1.5305555906725909</v>
      </c>
      <c r="Q32">
        <v>45.606764541323621</v>
      </c>
    </row>
    <row r="33" spans="1:19" x14ac:dyDescent="0.25">
      <c r="A33" s="40">
        <v>1981</v>
      </c>
      <c r="B33" s="41">
        <v>203.84457568325985</v>
      </c>
      <c r="C33" s="42">
        <v>64.260462891659472</v>
      </c>
      <c r="E33">
        <v>7.384315163950542</v>
      </c>
      <c r="F33" s="4">
        <v>2.5426934996346158</v>
      </c>
      <c r="G33" s="4"/>
      <c r="H33">
        <v>14.642699944318371</v>
      </c>
      <c r="I33">
        <v>11.655107197352455</v>
      </c>
      <c r="J33">
        <v>27.195250127155699</v>
      </c>
      <c r="K33">
        <v>18.423832889806807</v>
      </c>
      <c r="L33">
        <v>3.2032609832056775</v>
      </c>
      <c r="M33">
        <v>3.2032609832056775</v>
      </c>
      <c r="N33">
        <v>1.2443378372374201</v>
      </c>
      <c r="O33">
        <v>0.36453895053952423</v>
      </c>
      <c r="P33">
        <v>1.1739308420408692</v>
      </c>
      <c r="Q33">
        <v>28.553643940631261</v>
      </c>
    </row>
    <row r="34" spans="1:19" x14ac:dyDescent="0.25">
      <c r="A34" s="40">
        <v>1980</v>
      </c>
      <c r="B34" s="41">
        <v>317.38234410013081</v>
      </c>
      <c r="C34" s="42">
        <v>105.26986566871145</v>
      </c>
      <c r="E34">
        <v>12.089455210059953</v>
      </c>
      <c r="F34" s="4">
        <v>2.7121058910827109</v>
      </c>
      <c r="G34" s="4"/>
      <c r="H34">
        <v>7.146476292073439</v>
      </c>
      <c r="I34">
        <v>21.120543197027587</v>
      </c>
      <c r="J34">
        <v>49.281267459731069</v>
      </c>
      <c r="K34">
        <v>21.097179626081051</v>
      </c>
      <c r="L34">
        <v>5.0693951399280017</v>
      </c>
      <c r="M34">
        <v>5.0693951399280017</v>
      </c>
      <c r="N34">
        <v>1.31077460941932</v>
      </c>
      <c r="O34">
        <v>0.16388015321508162</v>
      </c>
      <c r="P34">
        <v>0.92027060007709949</v>
      </c>
      <c r="Q34">
        <v>22.418126166910429</v>
      </c>
    </row>
    <row r="35" spans="1:19" x14ac:dyDescent="0.25">
      <c r="A35" s="40">
        <v>1979</v>
      </c>
      <c r="B35" s="41">
        <v>403.95293777949814</v>
      </c>
      <c r="C35" s="42">
        <v>0.91814699518621135</v>
      </c>
      <c r="E35">
        <v>14.847507716965197</v>
      </c>
      <c r="F35" s="4">
        <v>7.8100133949313741E-2</v>
      </c>
      <c r="G35" s="4"/>
      <c r="H35">
        <v>5.6155320908362443</v>
      </c>
      <c r="I35">
        <v>13.933451540762361</v>
      </c>
      <c r="J35">
        <v>32.511386928445575</v>
      </c>
      <c r="K35">
        <v>36.377723910220098</v>
      </c>
      <c r="L35">
        <v>3.8382041593172618</v>
      </c>
      <c r="M35">
        <v>3.8382041593172618</v>
      </c>
      <c r="N35">
        <v>1.0555597672697996</v>
      </c>
      <c r="O35">
        <v>0.14357230550987707</v>
      </c>
      <c r="P35">
        <v>0.61516544181747024</v>
      </c>
      <c r="Q35" s="4">
        <v>8.5063651303602033</v>
      </c>
    </row>
    <row r="36" spans="1:19" x14ac:dyDescent="0.25">
      <c r="A36" s="40">
        <v>1978</v>
      </c>
      <c r="B36" s="41">
        <v>338.22331680092839</v>
      </c>
      <c r="C36" s="42"/>
      <c r="E36">
        <v>11.87350827044529</v>
      </c>
      <c r="F36" s="4"/>
      <c r="G36" s="4"/>
      <c r="H36">
        <v>0.83762825193280244</v>
      </c>
      <c r="I36">
        <v>18.653262722355535</v>
      </c>
      <c r="J36">
        <v>43.524279685496403</v>
      </c>
      <c r="K36">
        <v>17.814317708208243</v>
      </c>
      <c r="L36">
        <v>3.7730745011177724</v>
      </c>
      <c r="M36">
        <v>3.7730745011177724</v>
      </c>
      <c r="N36">
        <v>1.4979463031747391</v>
      </c>
      <c r="O36">
        <v>0.12242788259797069</v>
      </c>
      <c r="P36">
        <v>0.84850053969366046</v>
      </c>
      <c r="Q36" s="4">
        <v>5.7382235282360972</v>
      </c>
    </row>
    <row r="37" spans="1:19" x14ac:dyDescent="0.25">
      <c r="A37" s="40">
        <v>1977</v>
      </c>
      <c r="B37" s="41">
        <v>252.04106412437935</v>
      </c>
      <c r="C37" s="42"/>
      <c r="E37">
        <v>11.330243627827254</v>
      </c>
      <c r="F37" s="4"/>
      <c r="G37" s="4"/>
      <c r="H37">
        <v>0.80818467723474119</v>
      </c>
      <c r="I37">
        <v>20.773902805388495</v>
      </c>
      <c r="J37">
        <v>48.472439879239737</v>
      </c>
      <c r="K37">
        <v>17.665075713448612</v>
      </c>
      <c r="L37">
        <v>5.5466053224190617</v>
      </c>
      <c r="M37">
        <v>5.5466053224190617</v>
      </c>
      <c r="N37">
        <v>1.1864869230754922</v>
      </c>
      <c r="O37">
        <v>0.10913500345067401</v>
      </c>
      <c r="P37">
        <v>0.80795107393321264</v>
      </c>
      <c r="Q37" s="4">
        <v>3.814572281924685</v>
      </c>
    </row>
    <row r="38" spans="1:19" x14ac:dyDescent="0.25">
      <c r="A38" s="40">
        <v>1976</v>
      </c>
      <c r="B38" s="41">
        <v>228.56190349448877</v>
      </c>
      <c r="C38" s="42"/>
      <c r="E38">
        <v>14.736473551244632</v>
      </c>
      <c r="F38" s="4"/>
      <c r="G38" s="4"/>
      <c r="H38">
        <v>0.30369128991039485</v>
      </c>
      <c r="I38">
        <v>12.092876197034549</v>
      </c>
      <c r="J38">
        <v>28.216711126413912</v>
      </c>
      <c r="K38">
        <v>12.957755156726874</v>
      </c>
      <c r="L38">
        <v>4.5810812234108989</v>
      </c>
      <c r="M38">
        <v>4.5810812234108989</v>
      </c>
      <c r="N38">
        <v>0.90551233155744226</v>
      </c>
      <c r="O38">
        <v>6.6292219112280129E-2</v>
      </c>
      <c r="P38">
        <v>0.56932545403952317</v>
      </c>
      <c r="Q38" s="4"/>
    </row>
    <row r="39" spans="1:19" x14ac:dyDescent="0.25">
      <c r="A39" s="40">
        <v>1975</v>
      </c>
      <c r="B39" s="41">
        <v>190.69277634445589</v>
      </c>
      <c r="C39" s="42"/>
      <c r="E39">
        <v>15.227594242903026</v>
      </c>
      <c r="F39" s="4"/>
      <c r="G39" s="4"/>
      <c r="H39">
        <v>0.11946918290287503</v>
      </c>
      <c r="I39">
        <v>7.9518373082664349</v>
      </c>
      <c r="J39">
        <v>18.554287052621618</v>
      </c>
      <c r="K39">
        <v>9.0322816201578213</v>
      </c>
      <c r="L39">
        <v>3.2918312793137816</v>
      </c>
      <c r="M39">
        <v>3.2918312793137816</v>
      </c>
      <c r="N39">
        <v>0.40293596947262467</v>
      </c>
      <c r="O39">
        <v>4.2777448813874484E-2</v>
      </c>
      <c r="P39">
        <v>0.22354666799508638</v>
      </c>
    </row>
    <row r="40" spans="1:19" x14ac:dyDescent="0.25">
      <c r="A40" s="40">
        <v>1974</v>
      </c>
      <c r="B40" s="41">
        <v>157.07546691586776</v>
      </c>
      <c r="C40" s="42"/>
      <c r="E40">
        <v>14.586600696940929</v>
      </c>
      <c r="F40" s="4"/>
      <c r="G40" s="4"/>
      <c r="H40">
        <v>7.9698564205405636E-2</v>
      </c>
      <c r="I40">
        <v>6.5203243067742678</v>
      </c>
      <c r="J40">
        <v>15.214090049140001</v>
      </c>
      <c r="K40">
        <v>5.0698644421061942</v>
      </c>
      <c r="L40">
        <v>2.6214369736356291</v>
      </c>
      <c r="M40">
        <v>2.6214369736356291</v>
      </c>
      <c r="N40">
        <v>0.24931170445391027</v>
      </c>
      <c r="O40">
        <v>3.0014849374705676E-2</v>
      </c>
      <c r="P40">
        <v>0.14469639484161281</v>
      </c>
    </row>
    <row r="41" spans="1:19" x14ac:dyDescent="0.25">
      <c r="A41" s="40">
        <v>1973</v>
      </c>
      <c r="B41" s="41">
        <v>124.96100589413976</v>
      </c>
      <c r="C41" s="42"/>
      <c r="E41">
        <v>11.187735272081976</v>
      </c>
      <c r="F41" s="4"/>
      <c r="G41" s="4"/>
      <c r="H41">
        <v>6.1856772420252872E-2</v>
      </c>
      <c r="I41">
        <v>5.1212128557666112</v>
      </c>
      <c r="J41">
        <v>11.949496663455367</v>
      </c>
      <c r="K41">
        <v>2.9199513734524434</v>
      </c>
      <c r="L41">
        <v>1.3697672309776894</v>
      </c>
      <c r="M41">
        <v>1.3697672309776894</v>
      </c>
      <c r="N41">
        <v>0.18931830935707275</v>
      </c>
      <c r="O41">
        <v>4.2527512397695193E-3</v>
      </c>
      <c r="P41">
        <v>0.10025861047756615</v>
      </c>
    </row>
    <row r="42" spans="1:19" x14ac:dyDescent="0.25">
      <c r="A42" s="40">
        <v>1972</v>
      </c>
      <c r="B42" s="41">
        <v>84.662998797684665</v>
      </c>
      <c r="C42" s="42"/>
      <c r="E42">
        <v>8.4238209155301256</v>
      </c>
      <c r="F42" s="4"/>
      <c r="G42" s="4"/>
      <c r="H42">
        <v>4.204023727632715E-2</v>
      </c>
      <c r="I42">
        <v>3.0978707622942241</v>
      </c>
      <c r="J42">
        <v>7.2283651120198904</v>
      </c>
      <c r="K42">
        <v>2.1960877726882395</v>
      </c>
      <c r="L42">
        <v>0.77579690159387016</v>
      </c>
      <c r="M42">
        <v>0.77579690159387016</v>
      </c>
      <c r="N42">
        <v>0</v>
      </c>
      <c r="O42">
        <v>0</v>
      </c>
      <c r="P42">
        <v>0</v>
      </c>
    </row>
    <row r="43" spans="1:19" x14ac:dyDescent="0.25">
      <c r="A43" s="40">
        <v>1971</v>
      </c>
      <c r="B43" s="41">
        <v>62.631801840594598</v>
      </c>
      <c r="C43" s="42"/>
      <c r="E43">
        <v>6.4069779150875394</v>
      </c>
      <c r="F43" s="4"/>
      <c r="G43" s="4"/>
      <c r="H43">
        <v>3.6642708432931215E-2</v>
      </c>
      <c r="I43">
        <v>2.5194213345559047</v>
      </c>
      <c r="J43">
        <v>5.8786497806304645</v>
      </c>
      <c r="K43">
        <v>2.5246943937671373</v>
      </c>
      <c r="L43">
        <v>0.8462970305478339</v>
      </c>
      <c r="M43">
        <v>0.8462970305478339</v>
      </c>
      <c r="N43">
        <v>0.17710189414919342</v>
      </c>
      <c r="O43">
        <v>1.1725072739338699E-2</v>
      </c>
      <c r="P43">
        <v>0.10861681019441957</v>
      </c>
    </row>
    <row r="44" spans="1:19" x14ac:dyDescent="0.25">
      <c r="B44" s="4">
        <f>SUM(B3:B43)</f>
        <v>82042.736972100771</v>
      </c>
      <c r="C44" s="4">
        <f t="shared" ref="C44:R44" si="0">SUM(C3:C43)</f>
        <v>6989.1867661188289</v>
      </c>
      <c r="D44" s="4">
        <f t="shared" si="0"/>
        <v>81812.840270511777</v>
      </c>
      <c r="E44" s="4">
        <f t="shared" si="0"/>
        <v>12249.52658009022</v>
      </c>
      <c r="F44" s="4">
        <f t="shared" si="0"/>
        <v>643.82679163878004</v>
      </c>
      <c r="G44" s="4">
        <f t="shared" si="0"/>
        <v>11596.676393006826</v>
      </c>
      <c r="H44" s="4">
        <f t="shared" si="0"/>
        <v>5897.6459750619533</v>
      </c>
      <c r="I44" s="4">
        <f t="shared" si="0"/>
        <v>903.14476519573986</v>
      </c>
      <c r="J44" s="4">
        <f t="shared" si="0"/>
        <v>2491.4503197908675</v>
      </c>
      <c r="K44" s="4">
        <f t="shared" si="0"/>
        <v>1563.6776266459055</v>
      </c>
      <c r="L44" s="4">
        <f t="shared" si="0"/>
        <v>2134.7557607250124</v>
      </c>
      <c r="M44" s="4">
        <f t="shared" si="0"/>
        <v>2090.2806958254241</v>
      </c>
      <c r="N44" s="4">
        <f t="shared" si="0"/>
        <v>893.76487137914512</v>
      </c>
      <c r="O44" s="4">
        <f t="shared" si="0"/>
        <v>202.68152905753743</v>
      </c>
      <c r="P44" s="4">
        <f t="shared" si="0"/>
        <v>400.66300451236958</v>
      </c>
      <c r="Q44" s="4">
        <f t="shared" si="0"/>
        <v>41252.772969698934</v>
      </c>
      <c r="R44" s="4">
        <f t="shared" si="0"/>
        <v>5640.4052325258472</v>
      </c>
      <c r="S44" s="44"/>
    </row>
    <row r="45" spans="1:19" x14ac:dyDescent="0.25">
      <c r="D45" s="44">
        <f>SUM(B44:D44)</f>
        <v>170844.76400873138</v>
      </c>
      <c r="G45" s="4">
        <f>SUM(E44:G44)</f>
        <v>24490.029764735824</v>
      </c>
      <c r="M45" s="4">
        <f>SUM(I44:M44)</f>
        <v>9183.3091681829501</v>
      </c>
      <c r="P45" s="4">
        <f>SUM(N44:P44)</f>
        <v>1497.1094049490521</v>
      </c>
      <c r="R45" s="4">
        <f>SUM(Q44:R44)</f>
        <v>46893.178202224779</v>
      </c>
    </row>
    <row r="46" spans="1:19" x14ac:dyDescent="0.25">
      <c r="C46" s="45"/>
      <c r="D46" s="46"/>
    </row>
    <row r="47" spans="1:19" x14ac:dyDescent="0.25">
      <c r="C47" s="45"/>
      <c r="D47" s="46"/>
    </row>
  </sheetData>
  <pageMargins left="0.511811024" right="0.511811024" top="0.78740157499999996" bottom="0.78740157499999996" header="0.31496062000000002" footer="0.3149606200000000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6"/>
  <sheetViews>
    <sheetView zoomScaleNormal="100" workbookViewId="0">
      <selection activeCell="K3" sqref="K3:O43"/>
    </sheetView>
  </sheetViews>
  <sheetFormatPr defaultColWidth="18.7109375" defaultRowHeight="15" x14ac:dyDescent="0.25"/>
  <cols>
    <col min="2" max="22" width="11.5703125" customWidth="1"/>
  </cols>
  <sheetData>
    <row r="1" spans="1:22" x14ac:dyDescent="0.25">
      <c r="A1" t="s">
        <v>0</v>
      </c>
      <c r="B1" t="s">
        <v>26</v>
      </c>
      <c r="C1" t="s">
        <v>26</v>
      </c>
      <c r="D1" t="s">
        <v>26</v>
      </c>
      <c r="E1" t="s">
        <v>26</v>
      </c>
      <c r="F1" t="s">
        <v>26</v>
      </c>
      <c r="G1" t="s">
        <v>26</v>
      </c>
      <c r="H1" t="s">
        <v>26</v>
      </c>
      <c r="K1" t="s">
        <v>26</v>
      </c>
      <c r="L1" t="s">
        <v>26</v>
      </c>
      <c r="M1" t="s">
        <v>26</v>
      </c>
      <c r="N1" t="s">
        <v>26</v>
      </c>
      <c r="O1" t="s">
        <v>26</v>
      </c>
      <c r="P1" t="s">
        <v>26</v>
      </c>
      <c r="Q1" t="s">
        <v>26</v>
      </c>
      <c r="R1" t="s">
        <v>26</v>
      </c>
      <c r="S1" t="s">
        <v>26</v>
      </c>
      <c r="T1" t="s">
        <v>26</v>
      </c>
    </row>
    <row r="2" spans="1:22" s="5" customFormat="1" ht="60" x14ac:dyDescent="0.25">
      <c r="A2" s="10" t="s">
        <v>27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33" t="s">
        <v>30</v>
      </c>
      <c r="J2" s="33" t="s">
        <v>31</v>
      </c>
      <c r="K2" s="16" t="s">
        <v>9</v>
      </c>
      <c r="L2" s="16" t="s">
        <v>10</v>
      </c>
      <c r="M2" s="5" t="s">
        <v>11</v>
      </c>
      <c r="N2" s="5" t="s">
        <v>12</v>
      </c>
      <c r="O2" s="5" t="s">
        <v>13</v>
      </c>
      <c r="P2" s="5" t="s">
        <v>14</v>
      </c>
      <c r="Q2" s="5" t="s">
        <v>16</v>
      </c>
      <c r="R2" s="5" t="s">
        <v>15</v>
      </c>
      <c r="S2" s="5" t="s">
        <v>17</v>
      </c>
      <c r="T2" s="5" t="s">
        <v>18</v>
      </c>
    </row>
    <row r="3" spans="1:22" x14ac:dyDescent="0.25">
      <c r="A3" s="15">
        <v>2011</v>
      </c>
      <c r="B3" s="4">
        <v>64381.131637130704</v>
      </c>
      <c r="C3" s="4">
        <v>0</v>
      </c>
      <c r="D3" s="4">
        <v>567781.67122028046</v>
      </c>
      <c r="E3" s="4">
        <v>57725.554177060025</v>
      </c>
      <c r="F3" s="4">
        <v>0</v>
      </c>
      <c r="G3" s="4">
        <v>87553.965860811732</v>
      </c>
      <c r="H3" s="4">
        <v>36316.124315643487</v>
      </c>
      <c r="I3" s="34">
        <f>H3*0.67</f>
        <v>24331.803291481137</v>
      </c>
      <c r="J3" s="34">
        <f>H3*0.33</f>
        <v>11984.321024162351</v>
      </c>
      <c r="K3" s="30">
        <v>1322.0454901961334</v>
      </c>
      <c r="L3" s="23">
        <v>6490.9965572508117</v>
      </c>
      <c r="M3" s="4">
        <v>2430.6426671416211</v>
      </c>
      <c r="N3" s="4">
        <v>9662.7050869594714</v>
      </c>
      <c r="O3" s="4">
        <v>8926.1416497500468</v>
      </c>
      <c r="P3" s="4">
        <v>5106.2334590858336</v>
      </c>
      <c r="Q3" s="4">
        <v>1125.3315444181235</v>
      </c>
      <c r="R3" s="4">
        <v>1647.0862486577016</v>
      </c>
      <c r="S3" s="4">
        <v>150709.12645859615</v>
      </c>
      <c r="T3" s="4">
        <v>81231.49502724038</v>
      </c>
      <c r="U3" s="4"/>
      <c r="V3" s="4"/>
    </row>
    <row r="4" spans="1:22" x14ac:dyDescent="0.25">
      <c r="A4" s="15">
        <v>2010</v>
      </c>
      <c r="B4" s="4">
        <v>40376.654913521954</v>
      </c>
      <c r="C4" s="4">
        <v>0</v>
      </c>
      <c r="D4" s="4">
        <v>612194.67058228061</v>
      </c>
      <c r="E4" s="4">
        <v>47631.577948159786</v>
      </c>
      <c r="F4" s="4">
        <v>0</v>
      </c>
      <c r="G4" s="4">
        <v>77578.728327892808</v>
      </c>
      <c r="H4" s="4">
        <v>31105.243852403408</v>
      </c>
      <c r="I4" s="34">
        <f>H4*0.81</f>
        <v>25195.247520446763</v>
      </c>
      <c r="J4" s="34">
        <f>H4*0.19</f>
        <v>5909.9963319566477</v>
      </c>
      <c r="K4" s="30">
        <v>1228.9811902324748</v>
      </c>
      <c r="L4" s="23">
        <v>5772.1766353285293</v>
      </c>
      <c r="M4" s="4">
        <v>2382.8112734835654</v>
      </c>
      <c r="N4" s="4">
        <v>8402.8016262406381</v>
      </c>
      <c r="O4" s="4">
        <v>8725.2620808050488</v>
      </c>
      <c r="P4" s="4">
        <v>4124.7091396178339</v>
      </c>
      <c r="Q4" s="4">
        <v>944.69081150904844</v>
      </c>
      <c r="R4" s="4">
        <v>1363.6543780086731</v>
      </c>
      <c r="S4" s="4">
        <v>103987.34403363361</v>
      </c>
      <c r="T4" s="4">
        <v>83036.431499999992</v>
      </c>
      <c r="U4" s="4"/>
      <c r="V4" s="4"/>
    </row>
    <row r="5" spans="1:22" x14ac:dyDescent="0.25">
      <c r="A5" s="15">
        <v>2009</v>
      </c>
      <c r="B5" s="4">
        <v>35422.855191566356</v>
      </c>
      <c r="C5" s="4">
        <v>0</v>
      </c>
      <c r="D5" s="4">
        <v>585950.45920872735</v>
      </c>
      <c r="E5" s="4">
        <v>34158.503730039694</v>
      </c>
      <c r="F5" s="4">
        <v>0</v>
      </c>
      <c r="G5" s="4">
        <v>64339.038649999915</v>
      </c>
      <c r="H5" s="4">
        <v>21989.394035804926</v>
      </c>
      <c r="I5" s="34">
        <f>H5*0.6</f>
        <v>13193.636421482955</v>
      </c>
      <c r="J5" s="34">
        <f>H5*0.4</f>
        <v>8795.7576143219703</v>
      </c>
      <c r="K5" s="30">
        <v>1009.4551283864064</v>
      </c>
      <c r="L5" s="23">
        <v>3897.7359470764213</v>
      </c>
      <c r="M5" s="4">
        <v>1738.2877757228766</v>
      </c>
      <c r="N5" s="4">
        <v>5254.6068449479208</v>
      </c>
      <c r="O5" s="4">
        <v>4703.4866573393447</v>
      </c>
      <c r="P5" s="4">
        <v>2804.5491759658021</v>
      </c>
      <c r="Q5" s="4">
        <v>625.67876305083337</v>
      </c>
      <c r="R5" s="4">
        <v>817.11906088094952</v>
      </c>
      <c r="S5" s="4">
        <v>149198.69246905981</v>
      </c>
      <c r="T5" s="4">
        <v>0</v>
      </c>
      <c r="U5" s="4"/>
      <c r="V5" s="4"/>
    </row>
    <row r="6" spans="1:22" x14ac:dyDescent="0.25">
      <c r="A6" s="15">
        <v>2008</v>
      </c>
      <c r="B6" s="4">
        <v>42356.193256509541</v>
      </c>
      <c r="C6" s="4">
        <v>0</v>
      </c>
      <c r="D6" s="4">
        <v>525269.70691455272</v>
      </c>
      <c r="E6" s="4">
        <v>31372.740594213148</v>
      </c>
      <c r="F6" s="4">
        <v>0</v>
      </c>
      <c r="G6" s="4">
        <v>58962.083903151935</v>
      </c>
      <c r="H6" s="4">
        <v>21433.049193624116</v>
      </c>
      <c r="I6" s="34">
        <f>H6*0.93</f>
        <v>19932.735750070427</v>
      </c>
      <c r="J6" s="34">
        <f>H6*0.07</f>
        <v>1500.3134435536883</v>
      </c>
      <c r="K6" s="30">
        <v>1533.8716866128941</v>
      </c>
      <c r="L6" s="23">
        <v>4335.5230781280952</v>
      </c>
      <c r="M6" s="4">
        <v>2030.3603841948707</v>
      </c>
      <c r="N6" s="4">
        <v>6374.0814181137839</v>
      </c>
      <c r="O6" s="4">
        <v>6622.2403715319497</v>
      </c>
      <c r="P6" s="4">
        <v>4148.7791015914063</v>
      </c>
      <c r="Q6" s="4">
        <v>896.97032213271598</v>
      </c>
      <c r="R6" s="4">
        <v>1635.6517638890668</v>
      </c>
      <c r="S6" s="4">
        <v>208168.31801175364</v>
      </c>
      <c r="T6" s="4">
        <v>0</v>
      </c>
      <c r="U6" s="4"/>
      <c r="V6" s="4"/>
    </row>
    <row r="7" spans="1:22" x14ac:dyDescent="0.25">
      <c r="A7" s="15">
        <v>2007</v>
      </c>
      <c r="B7" s="4">
        <v>59462.266744799192</v>
      </c>
      <c r="C7" s="4">
        <v>0</v>
      </c>
      <c r="D7" s="4">
        <v>450068.17664193222</v>
      </c>
      <c r="E7" s="4">
        <v>21458.963223178191</v>
      </c>
      <c r="F7" s="4">
        <v>0</v>
      </c>
      <c r="G7" s="4">
        <v>47072.591715020601</v>
      </c>
      <c r="H7" s="4">
        <v>13545.651706955661</v>
      </c>
      <c r="I7" s="35"/>
      <c r="J7" s="34">
        <f>H7</f>
        <v>13545.651706955661</v>
      </c>
      <c r="K7" s="30">
        <v>1467.5925675964193</v>
      </c>
      <c r="L7" s="23">
        <v>3897.6230778382137</v>
      </c>
      <c r="M7" s="4">
        <v>1942.5035868798602</v>
      </c>
      <c r="N7" s="4">
        <v>4955.8036349970589</v>
      </c>
      <c r="O7" s="4">
        <v>4758.9609672518318</v>
      </c>
      <c r="P7" s="4">
        <v>3540.690013340009</v>
      </c>
      <c r="Q7" s="4">
        <v>855.27479621693612</v>
      </c>
      <c r="R7" s="4">
        <v>1555.9462815517511</v>
      </c>
      <c r="S7" s="4">
        <v>199693.32999280328</v>
      </c>
      <c r="T7" s="4">
        <v>0</v>
      </c>
      <c r="U7" s="4"/>
      <c r="V7" s="4"/>
    </row>
    <row r="8" spans="1:22" x14ac:dyDescent="0.25">
      <c r="A8" s="15">
        <v>2006</v>
      </c>
      <c r="B8" s="4">
        <v>80579.140792117279</v>
      </c>
      <c r="C8" s="4">
        <v>397.19606523371175</v>
      </c>
      <c r="D8" s="4">
        <v>309780.9583586533</v>
      </c>
      <c r="E8" s="4">
        <v>17480.41217386803</v>
      </c>
      <c r="F8" s="4">
        <v>19.160083412631366</v>
      </c>
      <c r="G8" s="4">
        <v>29715.082598155881</v>
      </c>
      <c r="H8" s="4">
        <v>10165.855712681587</v>
      </c>
      <c r="I8" s="28"/>
      <c r="J8" s="34">
        <f t="shared" ref="J8:J43" si="0">H8</f>
        <v>10165.855712681587</v>
      </c>
      <c r="K8" s="4">
        <v>1321.2790848888551</v>
      </c>
      <c r="L8" s="23">
        <v>3276.3314216570343</v>
      </c>
      <c r="M8" s="4">
        <v>1616.7235293996018</v>
      </c>
      <c r="N8" s="4">
        <v>3460.5816288763149</v>
      </c>
      <c r="O8" s="4">
        <v>3251.0754134917493</v>
      </c>
      <c r="P8" s="4">
        <v>2521.8307033405899</v>
      </c>
      <c r="Q8" s="4">
        <v>783.18411105793757</v>
      </c>
      <c r="R8" s="4">
        <v>1186.396656223423</v>
      </c>
      <c r="S8" s="4">
        <v>151028.03686526831</v>
      </c>
      <c r="T8" s="4">
        <v>0</v>
      </c>
      <c r="U8" s="4"/>
      <c r="V8" s="4"/>
    </row>
    <row r="9" spans="1:22" x14ac:dyDescent="0.25">
      <c r="A9" s="15">
        <v>2005</v>
      </c>
      <c r="B9" s="4">
        <v>150006.30527867281</v>
      </c>
      <c r="C9" s="4">
        <v>9410.1280654275288</v>
      </c>
      <c r="D9" s="4">
        <v>180293.79341979415</v>
      </c>
      <c r="E9" s="4">
        <v>20207.308340976702</v>
      </c>
      <c r="F9" s="4">
        <v>475.68035547080183</v>
      </c>
      <c r="G9" s="4">
        <v>19240.911689803441</v>
      </c>
      <c r="H9" s="4">
        <v>8301.1152455103038</v>
      </c>
      <c r="I9" s="28"/>
      <c r="J9" s="34">
        <f t="shared" si="0"/>
        <v>8301.1152455103038</v>
      </c>
      <c r="K9" s="4">
        <v>1247.4052821441949</v>
      </c>
      <c r="L9" s="23">
        <v>3182.4703767271758</v>
      </c>
      <c r="M9" s="4">
        <v>1354.160861417912</v>
      </c>
      <c r="N9" s="4">
        <v>3722.3394322735285</v>
      </c>
      <c r="O9" s="4">
        <v>3370.6551365880478</v>
      </c>
      <c r="P9" s="4">
        <v>1785.3995484540308</v>
      </c>
      <c r="Q9" s="4">
        <v>479.06077768180114</v>
      </c>
      <c r="R9" s="4">
        <v>834.26749962211704</v>
      </c>
      <c r="S9" s="4">
        <v>109192.9869454151</v>
      </c>
      <c r="T9" s="4">
        <v>0</v>
      </c>
      <c r="U9" s="4"/>
      <c r="V9" s="4"/>
    </row>
    <row r="10" spans="1:22" x14ac:dyDescent="0.25">
      <c r="A10" s="15">
        <v>2004</v>
      </c>
      <c r="B10" s="4">
        <v>242940.36525511311</v>
      </c>
      <c r="C10" s="4">
        <v>4754.8321870988166</v>
      </c>
      <c r="D10" s="4">
        <v>62913.124806185348</v>
      </c>
      <c r="E10" s="4">
        <v>24161.465767571335</v>
      </c>
      <c r="F10" s="4">
        <v>139.00609548696318</v>
      </c>
      <c r="G10" s="4">
        <v>9142.3671018597943</v>
      </c>
      <c r="H10" s="4">
        <v>6601.1749376009493</v>
      </c>
      <c r="I10" s="28"/>
      <c r="J10" s="34">
        <f t="shared" si="0"/>
        <v>6601.1749376009493</v>
      </c>
      <c r="K10" s="4">
        <v>1083.2865228421563</v>
      </c>
      <c r="L10" s="23">
        <v>2878.9944186977082</v>
      </c>
      <c r="M10" s="4">
        <v>1235.5499710178087</v>
      </c>
      <c r="N10" s="4">
        <v>3197.3894413147682</v>
      </c>
      <c r="O10" s="4">
        <v>3472.0355295264321</v>
      </c>
      <c r="P10" s="4">
        <v>2593.5973089330546</v>
      </c>
      <c r="Q10" s="4">
        <v>863.27975010646753</v>
      </c>
      <c r="R10" s="4">
        <v>1467.5218886293708</v>
      </c>
      <c r="S10" s="4">
        <v>78863.1677563056</v>
      </c>
      <c r="T10" s="4">
        <v>0</v>
      </c>
      <c r="U10" s="4"/>
      <c r="V10" s="4"/>
    </row>
    <row r="11" spans="1:22" x14ac:dyDescent="0.25">
      <c r="A11" s="15">
        <v>2003</v>
      </c>
      <c r="B11" s="4">
        <v>263479.32481098658</v>
      </c>
      <c r="C11" s="4">
        <v>3157.8359790600648</v>
      </c>
      <c r="D11" s="4">
        <v>8797.7683179978558</v>
      </c>
      <c r="E11" s="4">
        <v>23914.927791221824</v>
      </c>
      <c r="F11" s="4">
        <v>314.73097448521264</v>
      </c>
      <c r="G11" s="4">
        <v>1671.1087008252709</v>
      </c>
      <c r="H11" s="4">
        <v>5017.00445288436</v>
      </c>
      <c r="I11" s="28"/>
      <c r="J11" s="34">
        <f t="shared" si="0"/>
        <v>5017.00445288436</v>
      </c>
      <c r="K11" s="4">
        <v>795.19213968373549</v>
      </c>
      <c r="L11" s="23">
        <v>2414.5417157137285</v>
      </c>
      <c r="M11" s="4">
        <v>1148.5958293372244</v>
      </c>
      <c r="N11" s="4">
        <v>2285.0099918537517</v>
      </c>
      <c r="O11" s="4">
        <v>2329.2700479689215</v>
      </c>
      <c r="P11" s="4">
        <v>2523.5231495316543</v>
      </c>
      <c r="Q11" s="4">
        <v>951.02013838028097</v>
      </c>
      <c r="R11" s="4">
        <v>1136.7815155125656</v>
      </c>
      <c r="S11" s="4">
        <v>70535.247617891466</v>
      </c>
      <c r="T11" s="4">
        <v>0</v>
      </c>
      <c r="U11" s="4"/>
      <c r="V11" s="4"/>
    </row>
    <row r="12" spans="1:22" x14ac:dyDescent="0.25">
      <c r="A12" s="15">
        <v>2002</v>
      </c>
      <c r="B12" s="4">
        <v>277083.89384973783</v>
      </c>
      <c r="C12" s="4">
        <v>5280.6930364325863</v>
      </c>
      <c r="D12" s="4">
        <v>0</v>
      </c>
      <c r="E12" s="4">
        <v>23459.211634817493</v>
      </c>
      <c r="F12" s="4">
        <v>847.45386210954086</v>
      </c>
      <c r="G12" s="4">
        <v>0</v>
      </c>
      <c r="H12" s="4">
        <v>5066.220466292415</v>
      </c>
      <c r="I12" s="28"/>
      <c r="J12" s="34">
        <f t="shared" si="0"/>
        <v>5066.220466292415</v>
      </c>
      <c r="K12" s="4">
        <v>983.72809819009626</v>
      </c>
      <c r="L12" s="23">
        <v>2616.4958602873694</v>
      </c>
      <c r="M12" s="4">
        <v>1334.3091824711471</v>
      </c>
      <c r="N12" s="4">
        <v>2057.4247573866219</v>
      </c>
      <c r="O12" s="4">
        <v>1881.7975065596977</v>
      </c>
      <c r="P12" s="4">
        <v>1743.4560246467236</v>
      </c>
      <c r="Q12" s="4">
        <v>578.89296497264672</v>
      </c>
      <c r="R12" s="4">
        <v>809.1577680831889</v>
      </c>
      <c r="S12" s="4">
        <v>57188.820920740232</v>
      </c>
      <c r="T12" s="4">
        <v>0</v>
      </c>
      <c r="U12" s="4"/>
      <c r="V12" s="4"/>
    </row>
    <row r="13" spans="1:22" x14ac:dyDescent="0.25">
      <c r="A13" s="15">
        <v>2001</v>
      </c>
      <c r="B13" s="4">
        <v>344124.58716444951</v>
      </c>
      <c r="C13" s="4">
        <v>1829.7920860163381</v>
      </c>
      <c r="D13" s="4">
        <v>0</v>
      </c>
      <c r="E13" s="4">
        <v>34646.248602175416</v>
      </c>
      <c r="F13" s="4">
        <v>363.62358852252265</v>
      </c>
      <c r="G13" s="4">
        <v>0</v>
      </c>
      <c r="H13" s="4">
        <v>9642.1579690934796</v>
      </c>
      <c r="I13" s="28"/>
      <c r="J13" s="34">
        <f t="shared" si="0"/>
        <v>9642.1579690934796</v>
      </c>
      <c r="K13" s="4">
        <v>1538.2261855232498</v>
      </c>
      <c r="L13" s="23">
        <v>3589.1944328875875</v>
      </c>
      <c r="M13" s="4">
        <v>1829.0946275342974</v>
      </c>
      <c r="N13" s="4">
        <v>2452.9249144085784</v>
      </c>
      <c r="O13" s="4">
        <v>2452.9249144085784</v>
      </c>
      <c r="P13" s="4">
        <v>1553.8235750826263</v>
      </c>
      <c r="Q13" s="4">
        <v>521.89494124912471</v>
      </c>
      <c r="R13" s="4">
        <v>906.23480469955075</v>
      </c>
      <c r="S13" s="4">
        <v>48300.522420887668</v>
      </c>
      <c r="T13" s="4">
        <v>0</v>
      </c>
      <c r="U13" s="4"/>
      <c r="V13" s="4"/>
    </row>
    <row r="14" spans="1:22" x14ac:dyDescent="0.25">
      <c r="A14" s="15">
        <v>2000</v>
      </c>
      <c r="B14" s="4">
        <v>305341.12885173113</v>
      </c>
      <c r="C14" s="4">
        <v>1436.4269010845392</v>
      </c>
      <c r="D14" s="4">
        <v>0</v>
      </c>
      <c r="E14" s="4">
        <v>39561.611319954165</v>
      </c>
      <c r="F14" s="4">
        <v>86.031159244345616</v>
      </c>
      <c r="G14" s="4">
        <v>0</v>
      </c>
      <c r="H14" s="4">
        <v>11117.645464545514</v>
      </c>
      <c r="I14" s="28"/>
      <c r="J14" s="34">
        <f t="shared" si="0"/>
        <v>11117.645464545514</v>
      </c>
      <c r="K14" s="4">
        <v>1413.9880677682208</v>
      </c>
      <c r="L14" s="23">
        <v>3299.3054914591817</v>
      </c>
      <c r="M14" s="4">
        <v>3107.4279662308154</v>
      </c>
      <c r="N14" s="4">
        <v>1736.9791474162184</v>
      </c>
      <c r="O14" s="4">
        <v>1736.9791474162184</v>
      </c>
      <c r="P14" s="4">
        <v>1043.7297002374216</v>
      </c>
      <c r="Q14" s="4">
        <v>394.76165487177849</v>
      </c>
      <c r="R14" s="4">
        <v>698.87899344975062</v>
      </c>
      <c r="S14" s="4">
        <v>36916.357749372022</v>
      </c>
      <c r="T14" s="4">
        <v>0</v>
      </c>
      <c r="U14" s="4"/>
      <c r="V14" s="4"/>
    </row>
    <row r="15" spans="1:22" x14ac:dyDescent="0.25">
      <c r="A15" s="15">
        <v>1999</v>
      </c>
      <c r="B15" s="4">
        <v>240413.24634013738</v>
      </c>
      <c r="C15" s="4">
        <v>1137.1871899832902</v>
      </c>
      <c r="D15" s="4">
        <v>0</v>
      </c>
      <c r="E15" s="4">
        <v>30611.251907414353</v>
      </c>
      <c r="F15" s="4">
        <v>107.76159681243155</v>
      </c>
      <c r="G15" s="4">
        <v>0</v>
      </c>
      <c r="H15" s="4">
        <v>8068.523247146175</v>
      </c>
      <c r="I15" s="28"/>
      <c r="J15" s="34">
        <f t="shared" si="0"/>
        <v>8068.523247146175</v>
      </c>
      <c r="K15" s="4">
        <v>971.55238271210283</v>
      </c>
      <c r="L15" s="23">
        <v>2266.9555596615651</v>
      </c>
      <c r="M15" s="4">
        <v>2340.6312491692106</v>
      </c>
      <c r="N15" s="4">
        <v>1027.3421471548215</v>
      </c>
      <c r="O15" s="4">
        <v>1027.3421471548215</v>
      </c>
      <c r="P15" s="4">
        <v>802.51224905473714</v>
      </c>
      <c r="Q15" s="4">
        <v>129.8756957774122</v>
      </c>
      <c r="R15" s="4">
        <v>382.45403635206128</v>
      </c>
      <c r="S15" s="4">
        <v>25152.910319492068</v>
      </c>
      <c r="T15" s="4">
        <v>0</v>
      </c>
      <c r="U15" s="4"/>
      <c r="V15" s="4"/>
    </row>
    <row r="16" spans="1:22" x14ac:dyDescent="0.25">
      <c r="A16" s="15">
        <v>1998</v>
      </c>
      <c r="B16" s="4">
        <v>209322.11619602164</v>
      </c>
      <c r="C16" s="4">
        <v>95.546433571975129</v>
      </c>
      <c r="D16" s="4">
        <v>0</v>
      </c>
      <c r="E16" s="4">
        <v>22417.917488350529</v>
      </c>
      <c r="F16" s="4">
        <v>14.590458979751549</v>
      </c>
      <c r="G16" s="4">
        <v>0</v>
      </c>
      <c r="H16" s="4">
        <v>4725.8834225604969</v>
      </c>
      <c r="I16" s="28"/>
      <c r="J16" s="34">
        <f t="shared" si="0"/>
        <v>4725.8834225604969</v>
      </c>
      <c r="K16" s="4">
        <v>802.34137895701178</v>
      </c>
      <c r="L16" s="23">
        <v>1872.1298842330284</v>
      </c>
      <c r="M16" s="4">
        <v>2437.2102429921615</v>
      </c>
      <c r="N16" s="4">
        <v>1133.8268068023215</v>
      </c>
      <c r="O16" s="4">
        <v>1133.8268068023215</v>
      </c>
      <c r="P16" s="4">
        <v>1336.0670888932591</v>
      </c>
      <c r="Q16" s="4">
        <v>161.18579301576662</v>
      </c>
      <c r="R16" s="4">
        <v>478.73514335554893</v>
      </c>
      <c r="S16" s="4">
        <v>23621.445705709677</v>
      </c>
      <c r="T16" s="4">
        <v>0</v>
      </c>
      <c r="U16" s="4"/>
      <c r="V16" s="4"/>
    </row>
    <row r="17" spans="1:22" x14ac:dyDescent="0.25">
      <c r="A17" s="15">
        <v>1997</v>
      </c>
      <c r="B17" s="4">
        <v>274970.9943124053</v>
      </c>
      <c r="C17" s="4">
        <v>97.897380451763823</v>
      </c>
      <c r="D17" s="4">
        <v>0</v>
      </c>
      <c r="E17" s="4">
        <v>29590.065963126115</v>
      </c>
      <c r="F17" s="4">
        <v>20.053418161544705</v>
      </c>
      <c r="G17" s="4">
        <v>0</v>
      </c>
      <c r="H17" s="4">
        <v>3964.8873535088451</v>
      </c>
      <c r="I17" s="28"/>
      <c r="J17" s="34">
        <f t="shared" si="0"/>
        <v>3964.8873535088451</v>
      </c>
      <c r="K17" s="4">
        <v>782.2363625848534</v>
      </c>
      <c r="L17" s="23">
        <v>1825.2181793646689</v>
      </c>
      <c r="M17" s="4">
        <v>2264.482479565349</v>
      </c>
      <c r="N17" s="4">
        <v>1220.605831477247</v>
      </c>
      <c r="O17" s="4">
        <v>1220.605831477247</v>
      </c>
      <c r="P17" s="4">
        <v>1195.3892152704975</v>
      </c>
      <c r="Q17" s="4">
        <v>139.68727033496651</v>
      </c>
      <c r="R17" s="4">
        <v>472.71126049343576</v>
      </c>
      <c r="S17" s="4">
        <v>19910.995138656657</v>
      </c>
      <c r="T17" s="4">
        <v>0</v>
      </c>
      <c r="U17" s="4"/>
      <c r="V17" s="4"/>
    </row>
    <row r="18" spans="1:22" x14ac:dyDescent="0.25">
      <c r="A18" s="15">
        <v>1996</v>
      </c>
      <c r="B18" s="4">
        <v>225522.93363792117</v>
      </c>
      <c r="C18" s="4">
        <v>893.60302733562594</v>
      </c>
      <c r="D18" s="4">
        <v>0</v>
      </c>
      <c r="E18" s="4">
        <v>27528.166027926072</v>
      </c>
      <c r="F18" s="4">
        <v>116.59405361109582</v>
      </c>
      <c r="G18" s="4">
        <v>0</v>
      </c>
      <c r="H18" s="4">
        <v>2866.2119287218793</v>
      </c>
      <c r="I18" s="28"/>
      <c r="J18" s="34">
        <f t="shared" si="0"/>
        <v>2866.2119287218793</v>
      </c>
      <c r="K18" s="4">
        <v>628.73606340738297</v>
      </c>
      <c r="L18" s="23">
        <v>1467.0508146172288</v>
      </c>
      <c r="M18" s="4">
        <v>1739.2615642729065</v>
      </c>
      <c r="N18" s="4">
        <v>948.02680001767271</v>
      </c>
      <c r="O18" s="4">
        <v>948.02680001767271</v>
      </c>
      <c r="P18" s="4">
        <v>1336.079894040291</v>
      </c>
      <c r="Q18" s="4">
        <v>54.473888764860277</v>
      </c>
      <c r="R18" s="4">
        <v>440.78781574299774</v>
      </c>
      <c r="S18" s="4">
        <v>12105.708484322242</v>
      </c>
      <c r="T18" s="4">
        <v>0</v>
      </c>
      <c r="U18" s="4"/>
      <c r="V18" s="4"/>
    </row>
    <row r="19" spans="1:22" x14ac:dyDescent="0.25">
      <c r="A19" s="15">
        <v>1995</v>
      </c>
      <c r="B19" s="4">
        <v>187983.92824885249</v>
      </c>
      <c r="C19" s="4">
        <v>4115.3166213149834</v>
      </c>
      <c r="D19" s="4">
        <v>0</v>
      </c>
      <c r="E19" s="4">
        <v>20761.064149093429</v>
      </c>
      <c r="F19" s="4">
        <v>725.73277892677129</v>
      </c>
      <c r="G19" s="4">
        <v>0</v>
      </c>
      <c r="H19" s="4">
        <v>4347.0918058292618</v>
      </c>
      <c r="I19" s="28"/>
      <c r="J19" s="34">
        <f t="shared" si="0"/>
        <v>4347.0918058292618</v>
      </c>
      <c r="K19" s="4">
        <v>894.35412382549646</v>
      </c>
      <c r="L19" s="23">
        <v>2086.8262889261619</v>
      </c>
      <c r="M19" s="4">
        <v>2367.4772884897779</v>
      </c>
      <c r="N19" s="4">
        <v>1273.3612035029194</v>
      </c>
      <c r="O19" s="4">
        <v>1273.3612035029194</v>
      </c>
      <c r="P19" s="4">
        <v>1196.4135247805011</v>
      </c>
      <c r="Q19" s="4">
        <v>55.72928342425179</v>
      </c>
      <c r="R19" s="4">
        <v>644.41889706071197</v>
      </c>
      <c r="S19" s="4">
        <v>7112.783598512342</v>
      </c>
      <c r="T19" s="4">
        <v>0</v>
      </c>
      <c r="U19" s="4"/>
      <c r="V19" s="4"/>
    </row>
    <row r="20" spans="1:22" x14ac:dyDescent="0.25">
      <c r="A20" s="15">
        <v>1994</v>
      </c>
      <c r="B20" s="4">
        <v>124958.29425597287</v>
      </c>
      <c r="C20" s="4">
        <v>13472.581196569388</v>
      </c>
      <c r="D20" s="4">
        <v>0</v>
      </c>
      <c r="E20" s="4">
        <v>11666.758981238178</v>
      </c>
      <c r="F20" s="4">
        <v>1828.1254504337328</v>
      </c>
      <c r="G20" s="4">
        <v>0</v>
      </c>
      <c r="H20" s="4">
        <v>3761.4250822167191</v>
      </c>
      <c r="I20" s="28"/>
      <c r="J20" s="34">
        <f t="shared" si="0"/>
        <v>3761.4250822167191</v>
      </c>
      <c r="K20" s="4">
        <v>595.37299646530801</v>
      </c>
      <c r="L20" s="23">
        <v>1389.2036584190507</v>
      </c>
      <c r="M20" s="4">
        <v>1433.8831649274084</v>
      </c>
      <c r="N20" s="4">
        <v>964.42996530810592</v>
      </c>
      <c r="O20" s="4">
        <v>964.42996530810592</v>
      </c>
      <c r="P20" s="4">
        <v>651.55040432068165</v>
      </c>
      <c r="Q20" s="4">
        <v>22.910176771709505</v>
      </c>
      <c r="R20" s="4">
        <v>332.98627419340255</v>
      </c>
      <c r="S20" s="4">
        <v>3635.2196320382591</v>
      </c>
      <c r="T20" s="4">
        <v>0</v>
      </c>
      <c r="U20" s="4"/>
      <c r="V20" s="4"/>
    </row>
    <row r="21" spans="1:22" x14ac:dyDescent="0.25">
      <c r="A21" s="15">
        <v>1993</v>
      </c>
      <c r="B21" s="4">
        <v>82405.406047435259</v>
      </c>
      <c r="C21" s="4">
        <v>24805.040909136758</v>
      </c>
      <c r="D21" s="4">
        <v>0</v>
      </c>
      <c r="E21" s="4">
        <v>8681.2867575307264</v>
      </c>
      <c r="F21" s="4">
        <v>2948.38277088614</v>
      </c>
      <c r="G21" s="4">
        <v>0</v>
      </c>
      <c r="H21" s="4">
        <v>3266.3836763976842</v>
      </c>
      <c r="I21" s="28"/>
      <c r="J21" s="34">
        <f t="shared" si="0"/>
        <v>3266.3836763976842</v>
      </c>
      <c r="K21" s="4">
        <v>450.27017183922862</v>
      </c>
      <c r="L21" s="23">
        <v>1050.6304009582034</v>
      </c>
      <c r="M21" s="4">
        <v>1096.9788702873236</v>
      </c>
      <c r="N21" s="4">
        <v>746.32752929547189</v>
      </c>
      <c r="O21" s="4">
        <v>746.32752929547189</v>
      </c>
      <c r="P21" s="4">
        <v>969.66539385062856</v>
      </c>
      <c r="Q21" s="4">
        <v>47.266766739043582</v>
      </c>
      <c r="R21" s="4">
        <v>485.85091525642798</v>
      </c>
      <c r="S21" s="4">
        <v>1983.5804244459134</v>
      </c>
      <c r="T21" s="4">
        <v>0</v>
      </c>
      <c r="U21" s="4"/>
      <c r="V21" s="4"/>
    </row>
    <row r="22" spans="1:22" x14ac:dyDescent="0.25">
      <c r="A22" s="15">
        <v>1992</v>
      </c>
      <c r="B22" s="4">
        <v>47929.657782585055</v>
      </c>
      <c r="C22" s="4">
        <v>16109.396798468424</v>
      </c>
      <c r="D22" s="4">
        <v>0</v>
      </c>
      <c r="E22" s="4">
        <v>6257.2669926048939</v>
      </c>
      <c r="F22" s="4">
        <v>2313.2712622295808</v>
      </c>
      <c r="G22" s="4">
        <v>0</v>
      </c>
      <c r="H22" s="4">
        <v>1516.6989330465283</v>
      </c>
      <c r="I22" s="28"/>
      <c r="J22" s="34">
        <f t="shared" si="0"/>
        <v>1516.6989330465283</v>
      </c>
      <c r="K22" s="4">
        <v>358.09367710009127</v>
      </c>
      <c r="L22" s="23">
        <v>835.55191323354575</v>
      </c>
      <c r="M22" s="4">
        <v>838.55434916090974</v>
      </c>
      <c r="N22" s="4">
        <v>496.58398940301407</v>
      </c>
      <c r="O22" s="4">
        <v>496.58398940301407</v>
      </c>
      <c r="P22" s="4">
        <v>1029.2226363931629</v>
      </c>
      <c r="Q22" s="4">
        <v>46.242934064004388</v>
      </c>
      <c r="R22" s="4">
        <v>642.59543865019509</v>
      </c>
      <c r="S22" s="4">
        <v>1389.0227716629465</v>
      </c>
      <c r="T22" s="4">
        <v>0</v>
      </c>
      <c r="U22" s="4"/>
      <c r="V22" s="4"/>
    </row>
    <row r="23" spans="1:22" x14ac:dyDescent="0.25">
      <c r="A23" s="15">
        <v>1991</v>
      </c>
      <c r="B23" s="4">
        <v>46966.31666256272</v>
      </c>
      <c r="C23" s="4">
        <v>11556.617803548708</v>
      </c>
      <c r="D23" s="4">
        <v>0</v>
      </c>
      <c r="E23" s="4">
        <v>5879.3114388075164</v>
      </c>
      <c r="F23" s="4">
        <v>1443.2024501560479</v>
      </c>
      <c r="G23" s="4">
        <v>0</v>
      </c>
      <c r="H23" s="4">
        <v>1760.8025427472205</v>
      </c>
      <c r="I23" s="28"/>
      <c r="J23" s="34">
        <f t="shared" si="0"/>
        <v>1760.8025427472205</v>
      </c>
      <c r="K23" s="4">
        <v>640.55660039041413</v>
      </c>
      <c r="L23" s="23">
        <v>1494.6320675776346</v>
      </c>
      <c r="M23" s="4">
        <v>1225.8187997222983</v>
      </c>
      <c r="N23" s="4">
        <v>493.92544324546765</v>
      </c>
      <c r="O23" s="4">
        <v>493.92544324546765</v>
      </c>
      <c r="P23" s="4">
        <v>1105.0174073409969</v>
      </c>
      <c r="Q23" s="4">
        <v>77.993386281256576</v>
      </c>
      <c r="R23" s="4">
        <v>750.38081330998352</v>
      </c>
      <c r="S23" s="4">
        <v>2657.5955016254125</v>
      </c>
      <c r="T23" s="4">
        <v>0</v>
      </c>
      <c r="U23" s="4"/>
      <c r="V23" s="4"/>
    </row>
    <row r="24" spans="1:22" x14ac:dyDescent="0.25">
      <c r="A24" s="15">
        <v>1990</v>
      </c>
      <c r="B24" s="4">
        <v>41012.17600412279</v>
      </c>
      <c r="C24" s="4">
        <v>5659.8069601345223</v>
      </c>
      <c r="D24" s="4">
        <v>0</v>
      </c>
      <c r="E24" s="4">
        <v>5412.2961506779411</v>
      </c>
      <c r="F24" s="4">
        <v>694.21343541754209</v>
      </c>
      <c r="G24" s="4">
        <v>0</v>
      </c>
      <c r="H24" s="4">
        <v>1721.3317902112817</v>
      </c>
      <c r="I24" s="28"/>
      <c r="J24" s="34">
        <f t="shared" si="0"/>
        <v>1721.3317902112817</v>
      </c>
      <c r="K24" s="4">
        <v>513.59810810078659</v>
      </c>
      <c r="L24" s="23">
        <v>1198.3955855685058</v>
      </c>
      <c r="M24" s="4">
        <v>1054.7915412557188</v>
      </c>
      <c r="N24" s="4">
        <v>416.07074175205878</v>
      </c>
      <c r="O24" s="4">
        <v>416.07074175205878</v>
      </c>
      <c r="P24" s="4">
        <v>448.40678827683786</v>
      </c>
      <c r="Q24" s="4">
        <v>44.794018391859069</v>
      </c>
      <c r="R24" s="4">
        <v>420.58020109401815</v>
      </c>
      <c r="S24" s="4">
        <v>2678.3865250384611</v>
      </c>
      <c r="T24" s="4">
        <v>0</v>
      </c>
      <c r="U24" s="4"/>
      <c r="V24" s="4"/>
    </row>
    <row r="25" spans="1:22" x14ac:dyDescent="0.25">
      <c r="A25" s="15">
        <v>1989</v>
      </c>
      <c r="B25" s="4">
        <v>18326.752496269539</v>
      </c>
      <c r="C25" s="4">
        <v>25265.21760725768</v>
      </c>
      <c r="D25" s="4">
        <v>0</v>
      </c>
      <c r="E25" s="4">
        <v>2400.2998490932723</v>
      </c>
      <c r="F25" s="4">
        <v>2699.0519222095841</v>
      </c>
      <c r="G25" s="4">
        <v>0</v>
      </c>
      <c r="H25" s="4">
        <v>1763.5891961186167</v>
      </c>
      <c r="I25" s="28"/>
      <c r="J25" s="34">
        <f t="shared" si="0"/>
        <v>1763.5891961186167</v>
      </c>
      <c r="K25" s="4">
        <v>557.57989859831594</v>
      </c>
      <c r="L25" s="23">
        <v>1301.0197633960734</v>
      </c>
      <c r="M25" s="4">
        <v>1262.9810025744143</v>
      </c>
      <c r="N25" s="4">
        <v>389.80193775638827</v>
      </c>
      <c r="O25" s="4">
        <v>389.80193775638827</v>
      </c>
      <c r="P25" s="4">
        <v>325.47845505301763</v>
      </c>
      <c r="Q25" s="4">
        <v>39.743806364234167</v>
      </c>
      <c r="R25" s="4">
        <v>262.97320856436852</v>
      </c>
      <c r="S25" s="4">
        <v>3028.3847129675623</v>
      </c>
      <c r="T25" s="4">
        <v>0</v>
      </c>
      <c r="U25" s="4"/>
      <c r="V25" s="4"/>
    </row>
    <row r="26" spans="1:22" x14ac:dyDescent="0.25">
      <c r="A26" s="15">
        <v>1988</v>
      </c>
      <c r="B26" s="4">
        <v>5077.3728388311356</v>
      </c>
      <c r="C26" s="4">
        <v>33913.442143262255</v>
      </c>
      <c r="D26" s="4">
        <v>0</v>
      </c>
      <c r="E26" s="4">
        <v>714.87777642531546</v>
      </c>
      <c r="F26" s="4">
        <v>3632.0787425509325</v>
      </c>
      <c r="G26" s="4">
        <v>0</v>
      </c>
      <c r="H26" s="4">
        <v>1275.4129581375576</v>
      </c>
      <c r="I26" s="28"/>
      <c r="J26" s="34">
        <f t="shared" si="0"/>
        <v>1275.4129581375576</v>
      </c>
      <c r="K26" s="4">
        <v>589.06148957073503</v>
      </c>
      <c r="L26" s="23">
        <v>1374.4768089983838</v>
      </c>
      <c r="M26" s="4">
        <v>1401.8604847217473</v>
      </c>
      <c r="N26" s="4">
        <v>379.13252434697654</v>
      </c>
      <c r="O26" s="4">
        <v>379.13252434697654</v>
      </c>
      <c r="P26" s="4">
        <v>553.824624181643</v>
      </c>
      <c r="Q26" s="4">
        <v>54.825873782390225</v>
      </c>
      <c r="R26" s="4">
        <v>424.55975326100895</v>
      </c>
      <c r="S26" s="4">
        <v>2722.4487358755414</v>
      </c>
      <c r="T26" s="4">
        <v>0</v>
      </c>
      <c r="U26" s="4"/>
      <c r="V26" s="4"/>
    </row>
    <row r="27" spans="1:22" x14ac:dyDescent="0.25">
      <c r="A27" s="15">
        <v>1987</v>
      </c>
      <c r="B27" s="4">
        <v>1532.9129518073228</v>
      </c>
      <c r="C27" s="4">
        <v>22929.568102575406</v>
      </c>
      <c r="D27" s="4">
        <v>0</v>
      </c>
      <c r="E27" s="4">
        <v>389.4075278940353</v>
      </c>
      <c r="F27" s="4">
        <v>3029.2438748854952</v>
      </c>
      <c r="G27" s="4">
        <v>0</v>
      </c>
      <c r="H27" s="4">
        <v>686.17418493198488</v>
      </c>
      <c r="I27" s="28"/>
      <c r="J27" s="34">
        <f t="shared" si="0"/>
        <v>686.17418493198488</v>
      </c>
      <c r="K27" s="4">
        <v>564.33270217126392</v>
      </c>
      <c r="L27" s="23">
        <v>1316.7763050662838</v>
      </c>
      <c r="M27" s="4">
        <v>1329.1824657877637</v>
      </c>
      <c r="N27" s="4">
        <v>310.18834609654567</v>
      </c>
      <c r="O27" s="4">
        <v>310.18834609654567</v>
      </c>
      <c r="P27" s="4">
        <v>361.77239354932868</v>
      </c>
      <c r="Q27" s="4">
        <v>62.688804073051948</v>
      </c>
      <c r="R27" s="4">
        <v>363.91265007605347</v>
      </c>
      <c r="S27" s="4">
        <v>2745.7755126732945</v>
      </c>
      <c r="T27" s="4">
        <v>0</v>
      </c>
      <c r="U27" s="4"/>
      <c r="V27" s="4"/>
    </row>
    <row r="28" spans="1:22" x14ac:dyDescent="0.25">
      <c r="A28" s="15">
        <v>1986</v>
      </c>
      <c r="B28" s="4">
        <v>3023.9246081790775</v>
      </c>
      <c r="C28" s="4">
        <v>32465.782528050015</v>
      </c>
      <c r="D28" s="4">
        <v>0</v>
      </c>
      <c r="E28" s="4">
        <v>362.46014101719373</v>
      </c>
      <c r="F28" s="4">
        <v>2708.4637371813637</v>
      </c>
      <c r="G28" s="4">
        <v>0</v>
      </c>
      <c r="H28" s="4">
        <v>639.91851263634373</v>
      </c>
      <c r="I28" s="28"/>
      <c r="J28" s="34">
        <f t="shared" si="0"/>
        <v>639.91851263634373</v>
      </c>
      <c r="K28" s="4">
        <v>736.460541210428</v>
      </c>
      <c r="L28" s="23">
        <v>1718.4079294909975</v>
      </c>
      <c r="M28" s="4">
        <v>1361.2826091305317</v>
      </c>
      <c r="N28" s="4">
        <v>315.95435854627652</v>
      </c>
      <c r="O28" s="4">
        <v>315.95435854627652</v>
      </c>
      <c r="P28" s="4">
        <v>286.48222964255712</v>
      </c>
      <c r="Q28" s="4">
        <v>39.94254618684495</v>
      </c>
      <c r="R28" s="4">
        <v>265.95890509777183</v>
      </c>
      <c r="S28" s="4">
        <v>2295.0132992962544</v>
      </c>
      <c r="T28" s="4">
        <v>0</v>
      </c>
      <c r="U28" s="4"/>
      <c r="V28" s="4"/>
    </row>
    <row r="29" spans="1:22" x14ac:dyDescent="0.25">
      <c r="A29" s="15">
        <v>1985</v>
      </c>
      <c r="B29" s="4">
        <v>1181.03610587977</v>
      </c>
      <c r="C29" s="4">
        <v>26390.998201583938</v>
      </c>
      <c r="D29" s="4">
        <v>0</v>
      </c>
      <c r="E29" s="4">
        <v>162.24755809158364</v>
      </c>
      <c r="F29" s="4">
        <v>1921.431603341382</v>
      </c>
      <c r="G29" s="4">
        <v>0</v>
      </c>
      <c r="H29" s="4">
        <v>508.9896474806572</v>
      </c>
      <c r="I29" s="28"/>
      <c r="J29" s="34">
        <f t="shared" si="0"/>
        <v>508.9896474806572</v>
      </c>
      <c r="K29" s="4">
        <v>523.09960822038136</v>
      </c>
      <c r="L29" s="23">
        <v>1220.5657525142196</v>
      </c>
      <c r="M29" s="4">
        <v>805.13254313378661</v>
      </c>
      <c r="N29" s="4">
        <v>203.95114127278705</v>
      </c>
      <c r="O29" s="4">
        <v>203.95114127278705</v>
      </c>
      <c r="P29" s="4">
        <v>280.22377848884321</v>
      </c>
      <c r="Q29" s="4">
        <v>25.169054359602658</v>
      </c>
      <c r="R29" s="4">
        <v>178.11466934184153</v>
      </c>
      <c r="S29" s="4">
        <v>1909.8470182020556</v>
      </c>
      <c r="T29" s="4">
        <v>0</v>
      </c>
      <c r="U29" s="4"/>
      <c r="V29" s="4"/>
    </row>
    <row r="30" spans="1:22" x14ac:dyDescent="0.25">
      <c r="A30" s="15">
        <v>1984</v>
      </c>
      <c r="B30" s="4">
        <v>1240.2881193578858</v>
      </c>
      <c r="C30" s="4">
        <v>20191.485301819182</v>
      </c>
      <c r="D30" s="4">
        <v>0</v>
      </c>
      <c r="E30" s="4">
        <v>137.93226242766505</v>
      </c>
      <c r="F30" s="4">
        <v>1493.1930780411451</v>
      </c>
      <c r="G30" s="4">
        <v>0</v>
      </c>
      <c r="H30" s="4">
        <v>423.73451216888287</v>
      </c>
      <c r="I30" s="28"/>
      <c r="J30" s="34">
        <f t="shared" si="0"/>
        <v>423.73451216888287</v>
      </c>
      <c r="K30" s="4">
        <v>387.31667672487481</v>
      </c>
      <c r="L30" s="23">
        <v>903.73891235804194</v>
      </c>
      <c r="M30" s="4">
        <v>531.1548436550687</v>
      </c>
      <c r="N30" s="4">
        <v>149.22570016456731</v>
      </c>
      <c r="O30" s="4">
        <v>149.22570016456731</v>
      </c>
      <c r="P30" s="4">
        <v>112.95546655189752</v>
      </c>
      <c r="Q30" s="4">
        <v>19.858979201985154</v>
      </c>
      <c r="R30" s="4">
        <v>114.39975594840514</v>
      </c>
      <c r="S30" s="4">
        <v>2012.2664302821613</v>
      </c>
      <c r="T30" s="4">
        <v>0</v>
      </c>
      <c r="U30" s="4"/>
      <c r="V30" s="4"/>
    </row>
    <row r="31" spans="1:22" x14ac:dyDescent="0.25">
      <c r="A31" s="15">
        <v>1983</v>
      </c>
      <c r="B31" s="4">
        <v>2799.6369743141404</v>
      </c>
      <c r="C31" s="4">
        <v>19573.848593089366</v>
      </c>
      <c r="D31" s="4">
        <v>0</v>
      </c>
      <c r="E31" s="4">
        <v>206.0899225064237</v>
      </c>
      <c r="F31" s="4">
        <v>827.8517954282114</v>
      </c>
      <c r="G31" s="4">
        <v>0</v>
      </c>
      <c r="H31" s="4">
        <v>437.3901988890612</v>
      </c>
      <c r="I31" s="28"/>
      <c r="J31" s="34">
        <f t="shared" si="0"/>
        <v>437.3901988890612</v>
      </c>
      <c r="K31" s="4">
        <v>314.58615220062075</v>
      </c>
      <c r="L31" s="23">
        <v>734.03435513477928</v>
      </c>
      <c r="M31" s="4">
        <v>448.44905505645949</v>
      </c>
      <c r="N31" s="4">
        <v>120.03966496507704</v>
      </c>
      <c r="O31" s="4">
        <v>120.03966496507704</v>
      </c>
      <c r="P31" s="4">
        <v>80.73883383576937</v>
      </c>
      <c r="Q31" s="4">
        <v>10.96860561813814</v>
      </c>
      <c r="R31" s="4">
        <v>113.28727757480596</v>
      </c>
      <c r="S31" s="4">
        <v>2291.3628375642179</v>
      </c>
      <c r="T31" s="4">
        <v>0</v>
      </c>
      <c r="U31" s="4"/>
      <c r="V31" s="4"/>
    </row>
    <row r="32" spans="1:22" x14ac:dyDescent="0.25">
      <c r="A32" s="15">
        <v>1982</v>
      </c>
      <c r="B32" s="4">
        <v>11695.444787112372</v>
      </c>
      <c r="C32" s="4">
        <v>6098.9769436996485</v>
      </c>
      <c r="D32" s="4">
        <v>0</v>
      </c>
      <c r="E32" s="4">
        <v>425.91344917242657</v>
      </c>
      <c r="F32" s="4">
        <v>358.54976831223786</v>
      </c>
      <c r="G32" s="4">
        <v>0</v>
      </c>
      <c r="H32" s="4">
        <v>714.55539103746469</v>
      </c>
      <c r="I32" s="28"/>
      <c r="J32" s="34">
        <f t="shared" si="0"/>
        <v>714.55539103746469</v>
      </c>
      <c r="K32" s="4">
        <v>378.3498440549514</v>
      </c>
      <c r="L32" s="23">
        <v>882.8163027948824</v>
      </c>
      <c r="M32" s="4">
        <v>542.12863900829939</v>
      </c>
      <c r="N32" s="4">
        <v>117.36492128839258</v>
      </c>
      <c r="O32" s="4">
        <v>117.36492128839258</v>
      </c>
      <c r="P32" s="4">
        <v>103.71252587157684</v>
      </c>
      <c r="Q32" s="4">
        <v>15.604624373221753</v>
      </c>
      <c r="R32" s="4">
        <v>114.68234390111056</v>
      </c>
      <c r="S32" s="4">
        <v>2023.2679265975955</v>
      </c>
      <c r="T32" s="4">
        <v>0</v>
      </c>
      <c r="U32" s="4"/>
      <c r="V32" s="4"/>
    </row>
    <row r="33" spans="1:23" x14ac:dyDescent="0.25">
      <c r="A33" s="15">
        <v>1981</v>
      </c>
      <c r="B33" s="4">
        <v>8997.6265828314808</v>
      </c>
      <c r="C33" s="4">
        <v>3203.400113534306</v>
      </c>
      <c r="D33" s="4">
        <v>0</v>
      </c>
      <c r="E33" s="4">
        <v>465.72465499304747</v>
      </c>
      <c r="F33" s="4">
        <v>125.13684437487501</v>
      </c>
      <c r="G33" s="4">
        <v>0</v>
      </c>
      <c r="H33" s="4">
        <v>474.48807834272839</v>
      </c>
      <c r="I33" s="28"/>
      <c r="J33" s="34">
        <f t="shared" si="0"/>
        <v>474.48807834272839</v>
      </c>
      <c r="K33" s="4">
        <v>441.50555892353339</v>
      </c>
      <c r="L33" s="23">
        <v>1030.1796374882463</v>
      </c>
      <c r="M33" s="4">
        <v>697.91075275358378</v>
      </c>
      <c r="N33" s="4">
        <v>121.34230143240903</v>
      </c>
      <c r="O33" s="4">
        <v>121.34230143240903</v>
      </c>
      <c r="P33" s="4">
        <v>101.50241500893816</v>
      </c>
      <c r="Q33" s="4">
        <v>29.73596296543834</v>
      </c>
      <c r="R33" s="4">
        <v>95.759215829333783</v>
      </c>
      <c r="S33" s="4">
        <v>1254.0693365158268</v>
      </c>
      <c r="T33" s="4">
        <v>0</v>
      </c>
      <c r="U33" s="4"/>
      <c r="V33" s="4"/>
    </row>
    <row r="34" spans="1:23" x14ac:dyDescent="0.25">
      <c r="A34" s="15">
        <v>1980</v>
      </c>
      <c r="B34" s="4">
        <v>14034.54349474493</v>
      </c>
      <c r="C34" s="4">
        <v>5217.2707282054025</v>
      </c>
      <c r="D34" s="4">
        <v>0</v>
      </c>
      <c r="E34" s="4">
        <v>908.5169097578696</v>
      </c>
      <c r="F34" s="4">
        <v>200.8766429995261</v>
      </c>
      <c r="G34" s="4">
        <v>0</v>
      </c>
      <c r="H34" s="4">
        <v>215.33271494197035</v>
      </c>
      <c r="I34" s="28"/>
      <c r="J34" s="34">
        <f t="shared" si="0"/>
        <v>215.33271494197035</v>
      </c>
      <c r="K34" s="4">
        <v>708.38527770993437</v>
      </c>
      <c r="L34" s="23">
        <v>1652.8989813231813</v>
      </c>
      <c r="M34" s="4">
        <v>707.60166104160669</v>
      </c>
      <c r="N34" s="4">
        <v>170.0280551744828</v>
      </c>
      <c r="O34" s="4">
        <v>170.0280551744828</v>
      </c>
      <c r="P34" s="4">
        <v>147.57137477712507</v>
      </c>
      <c r="Q34" s="4">
        <v>18.450173916131277</v>
      </c>
      <c r="R34" s="4">
        <v>103.60713172534679</v>
      </c>
      <c r="S34" s="4">
        <v>891.09538270625148</v>
      </c>
      <c r="T34" s="4">
        <v>0</v>
      </c>
      <c r="U34" s="4"/>
      <c r="V34" s="4"/>
    </row>
    <row r="35" spans="1:23" x14ac:dyDescent="0.25">
      <c r="A35" s="15">
        <v>1979</v>
      </c>
      <c r="B35" s="4">
        <v>17516.354445759629</v>
      </c>
      <c r="C35" s="4">
        <v>45.162906249700121</v>
      </c>
      <c r="D35" s="4">
        <v>0</v>
      </c>
      <c r="E35" s="4">
        <v>1040.7344277811444</v>
      </c>
      <c r="F35" s="4">
        <v>11.793120226346373</v>
      </c>
      <c r="G35" s="4">
        <v>0</v>
      </c>
      <c r="H35" s="4">
        <v>161.85945438292705</v>
      </c>
      <c r="I35" s="28"/>
      <c r="J35" s="34">
        <f t="shared" si="0"/>
        <v>161.85945438292705</v>
      </c>
      <c r="K35" s="4">
        <v>447.99713401324982</v>
      </c>
      <c r="L35" s="23">
        <v>1045.3266460309162</v>
      </c>
      <c r="M35" s="4">
        <v>1169.6395545659732</v>
      </c>
      <c r="N35" s="4">
        <v>123.40836425931134</v>
      </c>
      <c r="O35" s="4">
        <v>123.40836425931134</v>
      </c>
      <c r="P35" s="4">
        <v>129.95113579277088</v>
      </c>
      <c r="Q35" s="4">
        <v>17.675346056104864</v>
      </c>
      <c r="R35" s="4">
        <v>75.733701059306341</v>
      </c>
      <c r="S35" s="4">
        <v>404.85991000195395</v>
      </c>
      <c r="T35" s="4">
        <v>0</v>
      </c>
      <c r="U35" s="4"/>
      <c r="V35" s="4"/>
    </row>
    <row r="36" spans="1:23" x14ac:dyDescent="0.25">
      <c r="A36" s="15">
        <v>1978</v>
      </c>
      <c r="B36" s="4">
        <v>14837.874994865113</v>
      </c>
      <c r="C36" s="4">
        <v>0</v>
      </c>
      <c r="D36" s="4">
        <v>0</v>
      </c>
      <c r="E36" s="4">
        <v>909.02774334917581</v>
      </c>
      <c r="F36" s="4">
        <v>0</v>
      </c>
      <c r="G36" s="4">
        <v>0</v>
      </c>
      <c r="H36" s="4">
        <v>43.489658840351105</v>
      </c>
      <c r="I36" s="28"/>
      <c r="J36" s="34">
        <f t="shared" si="0"/>
        <v>43.489658840351105</v>
      </c>
      <c r="K36" s="4">
        <v>601.48508175858694</v>
      </c>
      <c r="L36" s="23">
        <v>1403.4651907700434</v>
      </c>
      <c r="M36" s="4">
        <v>574.43282189733827</v>
      </c>
      <c r="N36" s="4">
        <v>121.66493650819541</v>
      </c>
      <c r="O36" s="4">
        <v>121.66493650819541</v>
      </c>
      <c r="P36" s="4">
        <v>114.37889986384258</v>
      </c>
      <c r="Q36" s="4">
        <v>9.3482433212307594</v>
      </c>
      <c r="R36" s="4">
        <v>64.789076923751637</v>
      </c>
      <c r="S36" s="4">
        <v>232.19198409282419</v>
      </c>
      <c r="T36" s="4">
        <v>0</v>
      </c>
      <c r="U36" s="4"/>
      <c r="V36" s="4"/>
    </row>
    <row r="37" spans="1:23" x14ac:dyDescent="0.25">
      <c r="A37" s="15">
        <v>1977</v>
      </c>
      <c r="B37" s="4">
        <v>10871.036539276953</v>
      </c>
      <c r="C37" s="4">
        <v>0</v>
      </c>
      <c r="D37" s="4">
        <v>0</v>
      </c>
      <c r="E37" s="4">
        <v>672.62958512515956</v>
      </c>
      <c r="F37" s="4">
        <v>0</v>
      </c>
      <c r="G37" s="4">
        <v>0</v>
      </c>
      <c r="H37" s="4">
        <v>21.26680250666276</v>
      </c>
      <c r="I37" s="28"/>
      <c r="J37" s="34">
        <f t="shared" si="0"/>
        <v>21.26680250666276</v>
      </c>
      <c r="K37" s="4">
        <v>605.48935460417351</v>
      </c>
      <c r="L37" s="23">
        <v>1412.8084940764002</v>
      </c>
      <c r="M37" s="4">
        <v>514.87750727299147</v>
      </c>
      <c r="N37" s="4">
        <v>161.664878688296</v>
      </c>
      <c r="O37" s="4">
        <v>161.664878688296</v>
      </c>
      <c r="P37" s="4">
        <v>95.649099644855042</v>
      </c>
      <c r="Q37" s="4">
        <v>8.7979602781774133</v>
      </c>
      <c r="R37" s="4">
        <v>65.133286575538989</v>
      </c>
      <c r="S37" s="4">
        <v>166.08580200946412</v>
      </c>
      <c r="T37" s="4">
        <v>0</v>
      </c>
      <c r="U37" s="4"/>
      <c r="V37" s="4"/>
    </row>
    <row r="38" spans="1:23" x14ac:dyDescent="0.25">
      <c r="A38" s="15">
        <v>1976</v>
      </c>
      <c r="B38" s="4">
        <v>9808.26182333416</v>
      </c>
      <c r="C38" s="4">
        <v>0</v>
      </c>
      <c r="D38" s="4">
        <v>0</v>
      </c>
      <c r="E38" s="4">
        <v>929.965543680672</v>
      </c>
      <c r="F38" s="4">
        <v>0</v>
      </c>
      <c r="G38" s="4">
        <v>0</v>
      </c>
      <c r="H38" s="4">
        <v>9.7475107568013843</v>
      </c>
      <c r="I38" s="28"/>
      <c r="J38" s="34">
        <f t="shared" si="0"/>
        <v>9.7475107568013843</v>
      </c>
      <c r="K38" s="4">
        <v>386.46055713665066</v>
      </c>
      <c r="L38" s="23">
        <v>901.7412999855145</v>
      </c>
      <c r="M38" s="4">
        <v>414.10010286361552</v>
      </c>
      <c r="N38" s="4">
        <v>146.40083740556057</v>
      </c>
      <c r="O38" s="4">
        <v>146.40083740556057</v>
      </c>
      <c r="P38" s="4">
        <v>85.520609091536201</v>
      </c>
      <c r="Q38" s="4">
        <v>6.2609318050486786</v>
      </c>
      <c r="R38" s="4">
        <v>53.769626214843861</v>
      </c>
      <c r="S38" s="4">
        <v>0</v>
      </c>
      <c r="T38" s="4">
        <v>0</v>
      </c>
      <c r="U38" s="4"/>
      <c r="V38" s="4"/>
    </row>
    <row r="39" spans="1:23" x14ac:dyDescent="0.25">
      <c r="A39" s="15">
        <v>1975</v>
      </c>
      <c r="B39" s="4">
        <v>8003.2605612844554</v>
      </c>
      <c r="C39" s="4">
        <v>0</v>
      </c>
      <c r="D39" s="4">
        <v>0</v>
      </c>
      <c r="E39" s="4">
        <v>798.71551728886175</v>
      </c>
      <c r="F39" s="4">
        <v>0</v>
      </c>
      <c r="G39" s="4">
        <v>0</v>
      </c>
      <c r="H39" s="4">
        <v>4.0042774407446382</v>
      </c>
      <c r="I39" s="28"/>
      <c r="J39" s="34">
        <f t="shared" si="0"/>
        <v>4.0042774407446382</v>
      </c>
      <c r="K39" s="32">
        <v>276.02558508805259</v>
      </c>
      <c r="L39" s="23">
        <v>644.05969853878844</v>
      </c>
      <c r="M39" s="4">
        <v>313.53015941263584</v>
      </c>
      <c r="N39" s="4">
        <v>114.26663042252731</v>
      </c>
      <c r="O39" s="4">
        <v>114.26663042252731</v>
      </c>
      <c r="P39" s="4">
        <v>55.605163787222196</v>
      </c>
      <c r="Q39" s="4">
        <v>5.9032879363146789</v>
      </c>
      <c r="R39" s="4">
        <v>30.849440183321928</v>
      </c>
      <c r="S39" s="4">
        <v>0</v>
      </c>
      <c r="T39" s="4">
        <v>0</v>
      </c>
      <c r="U39" s="4"/>
      <c r="V39" s="4"/>
    </row>
    <row r="40" spans="1:23" x14ac:dyDescent="0.25">
      <c r="A40" s="15">
        <v>1974</v>
      </c>
      <c r="B40" s="4">
        <v>6829.7461463394311</v>
      </c>
      <c r="C40" s="4">
        <v>0</v>
      </c>
      <c r="D40" s="4">
        <v>0</v>
      </c>
      <c r="E40" s="4">
        <v>685.17864616033262</v>
      </c>
      <c r="F40" s="4">
        <v>0</v>
      </c>
      <c r="G40" s="4">
        <v>0</v>
      </c>
      <c r="H40" s="4">
        <v>2.4195666671589811</v>
      </c>
      <c r="I40" s="28"/>
      <c r="J40" s="34">
        <f t="shared" si="0"/>
        <v>2.4195666671589811</v>
      </c>
      <c r="K40" s="31">
        <v>219.05184754425008</v>
      </c>
      <c r="L40" s="23">
        <v>511.12097760324986</v>
      </c>
      <c r="M40" s="4">
        <v>170.32330304313845</v>
      </c>
      <c r="N40" s="4">
        <v>88.06779928094933</v>
      </c>
      <c r="O40" s="4">
        <v>88.06779928094933</v>
      </c>
      <c r="P40" s="4">
        <v>36.898132259178709</v>
      </c>
      <c r="Q40" s="4">
        <v>4.4421977074564394</v>
      </c>
      <c r="R40" s="4">
        <v>21.4150664365587</v>
      </c>
      <c r="S40" s="4">
        <v>0</v>
      </c>
      <c r="T40" s="4">
        <v>0</v>
      </c>
      <c r="U40" s="4"/>
      <c r="V40" s="4"/>
    </row>
    <row r="41" spans="1:23" x14ac:dyDescent="0.25">
      <c r="A41" s="15">
        <v>1973</v>
      </c>
      <c r="B41" s="4">
        <v>5067.8319898766385</v>
      </c>
      <c r="C41" s="4">
        <v>0</v>
      </c>
      <c r="D41" s="4">
        <v>0</v>
      </c>
      <c r="E41" s="4">
        <v>506.85768275518063</v>
      </c>
      <c r="F41" s="4">
        <v>0</v>
      </c>
      <c r="G41" s="4">
        <v>0</v>
      </c>
      <c r="H41" s="4">
        <v>2.0557067367664041</v>
      </c>
      <c r="I41" s="28"/>
      <c r="J41" s="34">
        <f t="shared" si="0"/>
        <v>2.0557067367664041</v>
      </c>
      <c r="K41" s="31">
        <v>200.89121338757124</v>
      </c>
      <c r="L41" s="23">
        <v>468.74616457099887</v>
      </c>
      <c r="M41" s="4">
        <v>114.54172887679336</v>
      </c>
      <c r="N41" s="4">
        <v>53.732232742442946</v>
      </c>
      <c r="O41" s="4">
        <v>53.732232742442946</v>
      </c>
      <c r="P41" s="4">
        <v>31.142861889238471</v>
      </c>
      <c r="Q41" s="4">
        <v>0.69957757894208594</v>
      </c>
      <c r="R41" s="4">
        <v>16.492541423559629</v>
      </c>
      <c r="S41" s="4">
        <v>0</v>
      </c>
      <c r="T41" s="4">
        <v>0</v>
      </c>
      <c r="U41" s="4"/>
      <c r="V41" s="4"/>
    </row>
    <row r="42" spans="1:23" x14ac:dyDescent="0.25">
      <c r="A42" s="15">
        <v>1972</v>
      </c>
      <c r="B42" s="4">
        <v>3647.2505275013182</v>
      </c>
      <c r="C42" s="4">
        <v>0</v>
      </c>
      <c r="D42" s="4">
        <v>0</v>
      </c>
      <c r="E42" s="4">
        <v>365.8820110811177</v>
      </c>
      <c r="F42" s="4">
        <v>0</v>
      </c>
      <c r="G42" s="4">
        <v>0</v>
      </c>
      <c r="H42" s="4">
        <v>1.7420423321378065</v>
      </c>
      <c r="I42" s="28"/>
      <c r="J42" s="34">
        <f t="shared" si="0"/>
        <v>1.7420423321378065</v>
      </c>
      <c r="K42" s="31">
        <v>138.94623819055357</v>
      </c>
      <c r="L42" s="23">
        <v>324.20788911129216</v>
      </c>
      <c r="M42" s="4">
        <v>98.499310708921641</v>
      </c>
      <c r="N42" s="4">
        <v>34.796177551488526</v>
      </c>
      <c r="O42" s="4">
        <v>34.796177551488526</v>
      </c>
      <c r="P42" s="4">
        <v>14.894649431633013</v>
      </c>
      <c r="Q42" s="4">
        <v>1.1376287628611947</v>
      </c>
      <c r="R42" s="4">
        <v>7.7260814325440741</v>
      </c>
      <c r="S42" s="4">
        <v>0</v>
      </c>
      <c r="T42" s="4">
        <v>0</v>
      </c>
      <c r="U42" s="4"/>
      <c r="V42" s="4"/>
    </row>
    <row r="43" spans="1:23" x14ac:dyDescent="0.25">
      <c r="A43" s="15">
        <v>1971</v>
      </c>
      <c r="B43" s="4">
        <v>2728.2412881763003</v>
      </c>
      <c r="C43" s="4">
        <v>0</v>
      </c>
      <c r="D43" s="4">
        <v>0</v>
      </c>
      <c r="E43" s="4">
        <v>246.50576046184264</v>
      </c>
      <c r="F43" s="4">
        <v>0</v>
      </c>
      <c r="G43" s="4">
        <v>0</v>
      </c>
      <c r="H43" s="4">
        <v>1.3324621248338628</v>
      </c>
      <c r="I43" s="28"/>
      <c r="J43" s="34">
        <f t="shared" si="0"/>
        <v>1.3324621248338628</v>
      </c>
      <c r="K43" s="31">
        <v>81.033311193168203</v>
      </c>
      <c r="L43" s="23">
        <v>189.07772611739338</v>
      </c>
      <c r="M43" s="4">
        <v>81.202911030298608</v>
      </c>
      <c r="N43" s="4">
        <v>27.219841992139344</v>
      </c>
      <c r="O43" s="4">
        <v>27.219841992139344</v>
      </c>
      <c r="P43" s="4">
        <v>16.027721420502004</v>
      </c>
      <c r="Q43" s="4">
        <v>1.0611190829101522</v>
      </c>
      <c r="R43" s="4">
        <v>9.829821322594972</v>
      </c>
      <c r="S43" s="4">
        <v>0</v>
      </c>
      <c r="T43" s="4">
        <v>0</v>
      </c>
      <c r="U43" s="4"/>
      <c r="V43" s="4"/>
    </row>
    <row r="44" spans="1:23" x14ac:dyDescent="0.25">
      <c r="A44" t="s">
        <v>28</v>
      </c>
      <c r="B44" s="6">
        <v>3534258.3145100935</v>
      </c>
      <c r="C44" s="6">
        <v>299505.0518101959</v>
      </c>
      <c r="D44" s="6">
        <v>3303050.3294704044</v>
      </c>
      <c r="E44" s="6">
        <v>556912.87812906783</v>
      </c>
      <c r="F44" s="6">
        <v>29465.284923897758</v>
      </c>
      <c r="G44" s="6">
        <v>395275.87854752137</v>
      </c>
      <c r="H44" s="6">
        <v>223687.38001189992</v>
      </c>
      <c r="I44" s="6"/>
      <c r="J44" s="6"/>
      <c r="K44" s="6">
        <v>29740.221381748808</v>
      </c>
      <c r="L44" s="23">
        <v>80173.452200981119</v>
      </c>
      <c r="M44" s="6">
        <v>51488.388661209639</v>
      </c>
      <c r="N44" s="6">
        <v>65431.39903264257</v>
      </c>
      <c r="O44" s="6">
        <v>64099.580530491781</v>
      </c>
      <c r="P44" s="6">
        <v>46494.975872190051</v>
      </c>
      <c r="Q44" s="6">
        <v>10172.514512582913</v>
      </c>
      <c r="R44" s="6">
        <v>21493.191207608961</v>
      </c>
      <c r="S44" s="6">
        <v>1486006.2682320161</v>
      </c>
      <c r="T44" s="6">
        <v>164267.92652724034</v>
      </c>
      <c r="U44" s="6"/>
      <c r="V44" s="6"/>
      <c r="W44" s="6"/>
    </row>
    <row r="45" spans="1:23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</row>
    <row r="46" spans="1:23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</row>
  </sheetData>
  <sortState ref="A3:R43">
    <sortCondition descending="1" ref="A3:A43"/>
  </sortState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I46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4" sqref="B4"/>
    </sheetView>
  </sheetViews>
  <sheetFormatPr defaultColWidth="10.7109375" defaultRowHeight="15" x14ac:dyDescent="0.25"/>
  <cols>
    <col min="14" max="14" width="11.85546875" customWidth="1"/>
  </cols>
  <sheetData>
    <row r="1" spans="1:139" x14ac:dyDescent="0.25">
      <c r="A1" s="15" t="s">
        <v>0</v>
      </c>
      <c r="B1" s="25" t="s">
        <v>1</v>
      </c>
      <c r="C1" s="25" t="s">
        <v>1</v>
      </c>
      <c r="D1" s="25" t="s">
        <v>1</v>
      </c>
      <c r="E1" s="25" t="s">
        <v>1</v>
      </c>
      <c r="F1" s="25" t="s">
        <v>1</v>
      </c>
      <c r="G1" s="25" t="s">
        <v>1</v>
      </c>
      <c r="H1" s="25" t="s">
        <v>1</v>
      </c>
      <c r="I1" s="25"/>
      <c r="J1" s="25"/>
      <c r="K1" s="25" t="s">
        <v>1</v>
      </c>
      <c r="L1" s="25" t="s">
        <v>1</v>
      </c>
      <c r="M1" s="25" t="s">
        <v>1</v>
      </c>
      <c r="N1" s="25" t="s">
        <v>1</v>
      </c>
      <c r="O1" s="25" t="s">
        <v>1</v>
      </c>
      <c r="P1" s="25" t="s">
        <v>1</v>
      </c>
      <c r="Q1" s="25" t="s">
        <v>1</v>
      </c>
      <c r="R1" s="25" t="s">
        <v>1</v>
      </c>
      <c r="S1" s="25" t="s">
        <v>1</v>
      </c>
      <c r="T1" s="25" t="s">
        <v>1</v>
      </c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</row>
    <row r="2" spans="1:139" s="5" customFormat="1" ht="60" x14ac:dyDescent="0.25">
      <c r="A2" s="15" t="s">
        <v>27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  <c r="I2" s="33" t="s">
        <v>30</v>
      </c>
      <c r="J2" s="33" t="s">
        <v>31</v>
      </c>
      <c r="K2" s="25" t="s">
        <v>9</v>
      </c>
      <c r="L2" s="25" t="s">
        <v>10</v>
      </c>
      <c r="M2" s="25" t="s">
        <v>11</v>
      </c>
      <c r="N2" s="25" t="s">
        <v>12</v>
      </c>
      <c r="O2" s="25" t="s">
        <v>13</v>
      </c>
      <c r="P2" s="25" t="s">
        <v>14</v>
      </c>
      <c r="Q2" s="25" t="s">
        <v>16</v>
      </c>
      <c r="R2" s="25" t="s">
        <v>15</v>
      </c>
      <c r="S2" s="25" t="s">
        <v>17</v>
      </c>
      <c r="T2" s="25" t="s">
        <v>18</v>
      </c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</row>
    <row r="3" spans="1:139" x14ac:dyDescent="0.25">
      <c r="A3" s="15">
        <v>2011</v>
      </c>
      <c r="B3" s="28">
        <v>49321.483692192953</v>
      </c>
      <c r="C3" s="28">
        <v>0</v>
      </c>
      <c r="D3" s="28">
        <v>361838.62003131147</v>
      </c>
      <c r="E3" s="28">
        <v>42601.917374388337</v>
      </c>
      <c r="F3" s="28">
        <v>0</v>
      </c>
      <c r="G3" s="28">
        <v>53438.744004594286</v>
      </c>
      <c r="H3" s="28">
        <v>24942.016789546684</v>
      </c>
      <c r="I3" s="34">
        <f>H3*0.67</f>
        <v>16711.151248996281</v>
      </c>
      <c r="J3" s="34">
        <f>H3*0.33</f>
        <v>8230.8655405504069</v>
      </c>
      <c r="K3" s="28">
        <v>801.11214570942616</v>
      </c>
      <c r="L3" s="28">
        <v>3933.3110837209101</v>
      </c>
      <c r="M3" s="28">
        <v>1472.882269911775</v>
      </c>
      <c r="N3" s="28">
        <v>5855.252684552539</v>
      </c>
      <c r="O3" s="28">
        <v>5408.9216618988403</v>
      </c>
      <c r="P3" s="28">
        <v>3468.8125747708859</v>
      </c>
      <c r="Q3" s="28">
        <v>764.47037593200514</v>
      </c>
      <c r="R3" s="28">
        <v>1118.9134881621558</v>
      </c>
      <c r="S3" s="28">
        <v>86106.226211456</v>
      </c>
      <c r="T3" s="28">
        <v>33860.082048894983</v>
      </c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3"/>
      <c r="DA3" s="3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3"/>
      <c r="DR3" s="3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3"/>
      <c r="EI3" s="3"/>
    </row>
    <row r="4" spans="1:139" x14ac:dyDescent="0.25">
      <c r="A4" s="15">
        <v>2010</v>
      </c>
      <c r="B4" s="28">
        <v>30652.057026193903</v>
      </c>
      <c r="C4" s="28">
        <v>0</v>
      </c>
      <c r="D4" s="28">
        <v>400223.51660972933</v>
      </c>
      <c r="E4" s="28">
        <v>35188.89913632255</v>
      </c>
      <c r="F4" s="28">
        <v>0</v>
      </c>
      <c r="G4" s="28">
        <v>47246.624325986639</v>
      </c>
      <c r="H4" s="28">
        <v>21889.859153965608</v>
      </c>
      <c r="I4" s="34">
        <f>H4*0.81</f>
        <v>17730.785914712145</v>
      </c>
      <c r="J4" s="34">
        <f>H4*0.19</f>
        <v>4159.0732392534655</v>
      </c>
      <c r="K4" s="28">
        <v>721.6059124978583</v>
      </c>
      <c r="L4" s="28">
        <v>3389.1786311612814</v>
      </c>
      <c r="M4" s="28">
        <v>1399.0862650933168</v>
      </c>
      <c r="N4" s="28">
        <v>4933.7706575434941</v>
      </c>
      <c r="O4" s="28">
        <v>5123.1058340374584</v>
      </c>
      <c r="P4" s="28">
        <v>2897.6865087199253</v>
      </c>
      <c r="Q4" s="28">
        <v>663.66323703374565</v>
      </c>
      <c r="R4" s="28">
        <v>957.99309962464554</v>
      </c>
      <c r="S4" s="28">
        <v>55916.927723738751</v>
      </c>
      <c r="T4" s="28">
        <v>33748.237049999996</v>
      </c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3"/>
      <c r="DA4" s="3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3"/>
      <c r="DR4" s="3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3"/>
      <c r="EI4" s="3"/>
    </row>
    <row r="5" spans="1:139" x14ac:dyDescent="0.25">
      <c r="A5" s="15">
        <v>2009</v>
      </c>
      <c r="B5" s="28">
        <v>27618.216337829355</v>
      </c>
      <c r="C5" s="28">
        <v>0</v>
      </c>
      <c r="D5" s="28">
        <v>388383.07165532018</v>
      </c>
      <c r="E5" s="28">
        <v>25749.194037945632</v>
      </c>
      <c r="F5" s="28">
        <v>0</v>
      </c>
      <c r="G5" s="28">
        <v>38697.343242873976</v>
      </c>
      <c r="H5" s="28">
        <v>15057.366145773274</v>
      </c>
      <c r="I5" s="34">
        <f>H5*0.6</f>
        <v>9034.4196874639638</v>
      </c>
      <c r="J5" s="34">
        <f>H5*0.4</f>
        <v>6022.9464583093104</v>
      </c>
      <c r="K5" s="28">
        <v>598.28905723764967</v>
      </c>
      <c r="L5" s="28">
        <v>2310.1301876243488</v>
      </c>
      <c r="M5" s="28">
        <v>1030.2573391324363</v>
      </c>
      <c r="N5" s="28">
        <v>3114.3274099202918</v>
      </c>
      <c r="O5" s="28">
        <v>2787.6866626529645</v>
      </c>
      <c r="P5" s="28">
        <v>1942.3006748163323</v>
      </c>
      <c r="Q5" s="28">
        <v>433.31609019598807</v>
      </c>
      <c r="R5" s="28">
        <v>565.89876082590354</v>
      </c>
      <c r="S5" s="28">
        <v>75865.636279951155</v>
      </c>
      <c r="T5" s="28">
        <v>0</v>
      </c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3"/>
      <c r="DA5" s="3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3"/>
      <c r="DR5" s="3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3"/>
      <c r="EI5" s="3"/>
    </row>
    <row r="6" spans="1:139" x14ac:dyDescent="0.25">
      <c r="A6" s="15">
        <v>2008</v>
      </c>
      <c r="B6" s="28">
        <v>32788.705204419326</v>
      </c>
      <c r="C6" s="28">
        <v>0</v>
      </c>
      <c r="D6" s="28">
        <v>348864.23861124698</v>
      </c>
      <c r="E6" s="28">
        <v>24850.671044408897</v>
      </c>
      <c r="F6" s="28">
        <v>0</v>
      </c>
      <c r="G6" s="28">
        <v>35926.97479112853</v>
      </c>
      <c r="H6" s="28">
        <v>15079.904123820896</v>
      </c>
      <c r="I6" s="34">
        <f>H6*0.93</f>
        <v>14024.310835153434</v>
      </c>
      <c r="J6" s="34">
        <f>H6*0.07</f>
        <v>1055.5932886674627</v>
      </c>
      <c r="K6" s="28">
        <v>953.41035026070278</v>
      </c>
      <c r="L6" s="28">
        <v>2694.8359582861599</v>
      </c>
      <c r="M6" s="28">
        <v>1262.0133886982808</v>
      </c>
      <c r="N6" s="28">
        <v>3961.9449595902151</v>
      </c>
      <c r="O6" s="28">
        <v>4116.1933995110267</v>
      </c>
      <c r="P6" s="28">
        <v>2795.5261847373135</v>
      </c>
      <c r="Q6" s="28">
        <v>604.39564533393252</v>
      </c>
      <c r="R6" s="28">
        <v>1102.1332356089333</v>
      </c>
      <c r="S6" s="28">
        <v>116981.88786200262</v>
      </c>
      <c r="T6" s="28">
        <v>0</v>
      </c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3"/>
      <c r="DA6" s="3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3"/>
      <c r="DR6" s="3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3"/>
      <c r="EI6" s="3"/>
    </row>
    <row r="7" spans="1:139" x14ac:dyDescent="0.25">
      <c r="A7" s="15">
        <v>2007</v>
      </c>
      <c r="B7" s="28">
        <v>44419.23764863189</v>
      </c>
      <c r="C7" s="28">
        <v>0</v>
      </c>
      <c r="D7" s="28">
        <v>299625.33233002486</v>
      </c>
      <c r="E7" s="28">
        <v>16820.014740610426</v>
      </c>
      <c r="F7" s="28">
        <v>0</v>
      </c>
      <c r="G7" s="28">
        <v>28761.013711616546</v>
      </c>
      <c r="H7" s="28">
        <v>9187.244875810582</v>
      </c>
      <c r="I7" s="35"/>
      <c r="J7" s="34">
        <f>H7</f>
        <v>9187.244875810582</v>
      </c>
      <c r="K7" s="28">
        <v>907.2071800628471</v>
      </c>
      <c r="L7" s="28">
        <v>2409.3551026798673</v>
      </c>
      <c r="M7" s="28">
        <v>1200.7782270261912</v>
      </c>
      <c r="N7" s="28">
        <v>3063.4801101604194</v>
      </c>
      <c r="O7" s="28">
        <v>2941.7998254110462</v>
      </c>
      <c r="P7" s="28">
        <v>2446.402683416763</v>
      </c>
      <c r="Q7" s="28">
        <v>590.94316323672797</v>
      </c>
      <c r="R7" s="28">
        <v>1075.0647879648216</v>
      </c>
      <c r="S7" s="28">
        <v>106775.8657050847</v>
      </c>
      <c r="T7" s="28">
        <v>0</v>
      </c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3"/>
      <c r="DA7" s="3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3"/>
      <c r="DR7" s="3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3"/>
      <c r="EI7" s="3"/>
    </row>
    <row r="8" spans="1:139" x14ac:dyDescent="0.25">
      <c r="A8" s="15">
        <v>2006</v>
      </c>
      <c r="B8" s="28">
        <v>59260.40436979165</v>
      </c>
      <c r="C8" s="28">
        <v>188.41351812368376</v>
      </c>
      <c r="D8" s="28">
        <v>203543.9756184186</v>
      </c>
      <c r="E8" s="28">
        <v>13189.529920254854</v>
      </c>
      <c r="F8" s="28">
        <v>7.1850312797367621</v>
      </c>
      <c r="G8" s="28">
        <v>17951.443902919284</v>
      </c>
      <c r="H8" s="28">
        <v>6701.9421822061458</v>
      </c>
      <c r="I8" s="28"/>
      <c r="J8" s="34">
        <f t="shared" ref="J8:J43" si="0">H8</f>
        <v>6701.9421822061458</v>
      </c>
      <c r="K8" s="28">
        <v>800.3884617996514</v>
      </c>
      <c r="L8" s="28">
        <v>1984.6964179763183</v>
      </c>
      <c r="M8" s="28">
        <v>979.35922368762976</v>
      </c>
      <c r="N8" s="28">
        <v>2096.309279807786</v>
      </c>
      <c r="O8" s="28">
        <v>1969.3971388476307</v>
      </c>
      <c r="P8" s="28">
        <v>1789.6505738055405</v>
      </c>
      <c r="Q8" s="28">
        <v>555.79698188840757</v>
      </c>
      <c r="R8" s="28">
        <v>841.94210727890652</v>
      </c>
      <c r="S8" s="28">
        <v>78576.209815321417</v>
      </c>
      <c r="T8" s="28">
        <v>0</v>
      </c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</row>
    <row r="9" spans="1:139" x14ac:dyDescent="0.25">
      <c r="A9" s="15">
        <v>2005</v>
      </c>
      <c r="B9" s="28">
        <v>108690.24317108841</v>
      </c>
      <c r="C9" s="28">
        <v>3138.0998945884339</v>
      </c>
      <c r="D9" s="28">
        <v>117628.95654164455</v>
      </c>
      <c r="E9" s="28">
        <v>14660.856614245067</v>
      </c>
      <c r="F9" s="28">
        <v>230.28969590253101</v>
      </c>
      <c r="G9" s="28">
        <v>11295.121674457796</v>
      </c>
      <c r="H9" s="28">
        <v>5336.0413102715838</v>
      </c>
      <c r="I9" s="28"/>
      <c r="J9" s="34">
        <f t="shared" si="0"/>
        <v>5336.0413102715838</v>
      </c>
      <c r="K9" s="28">
        <v>757.22632954738799</v>
      </c>
      <c r="L9" s="28">
        <v>1931.8904583441104</v>
      </c>
      <c r="M9" s="28">
        <v>822.03135852176229</v>
      </c>
      <c r="N9" s="28">
        <v>2259.6131874517487</v>
      </c>
      <c r="O9" s="28">
        <v>2046.1263502598963</v>
      </c>
      <c r="P9" s="28">
        <v>1052.2221585492921</v>
      </c>
      <c r="Q9" s="28">
        <v>282.3336468327924</v>
      </c>
      <c r="R9" s="28">
        <v>491.67411855795405</v>
      </c>
      <c r="S9" s="28">
        <v>53293.952045903752</v>
      </c>
      <c r="T9" s="28">
        <v>0</v>
      </c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</row>
    <row r="10" spans="1:139" x14ac:dyDescent="0.25">
      <c r="A10" s="15">
        <v>2004</v>
      </c>
      <c r="B10" s="28">
        <v>170261.86346177608</v>
      </c>
      <c r="C10" s="28">
        <v>1707.1193602112621</v>
      </c>
      <c r="D10" s="28">
        <v>40913.182702496306</v>
      </c>
      <c r="E10" s="28">
        <v>16829.704987875975</v>
      </c>
      <c r="F10" s="28">
        <v>69.699940230007044</v>
      </c>
      <c r="G10" s="28">
        <v>5058.3014426197824</v>
      </c>
      <c r="H10" s="28">
        <v>4265.073707326871</v>
      </c>
      <c r="I10" s="28"/>
      <c r="J10" s="34">
        <f t="shared" si="0"/>
        <v>4265.073707326871</v>
      </c>
      <c r="K10" s="28">
        <v>649.48504335794894</v>
      </c>
      <c r="L10" s="28">
        <v>1726.1027211428056</v>
      </c>
      <c r="M10" s="28">
        <v>740.77467925292433</v>
      </c>
      <c r="N10" s="28">
        <v>1916.9966358264719</v>
      </c>
      <c r="O10" s="28">
        <v>2081.6608523093305</v>
      </c>
      <c r="P10" s="28">
        <v>1828.0763999261999</v>
      </c>
      <c r="Q10" s="28">
        <v>608.47585408431473</v>
      </c>
      <c r="R10" s="28">
        <v>1034.3711114051455</v>
      </c>
      <c r="S10" s="28">
        <v>34873.304364482261</v>
      </c>
      <c r="T10" s="28">
        <v>0</v>
      </c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</row>
    <row r="11" spans="1:139" x14ac:dyDescent="0.25">
      <c r="A11" s="15">
        <v>2003</v>
      </c>
      <c r="B11" s="28">
        <v>180212.65449842301</v>
      </c>
      <c r="C11" s="28">
        <v>1590.3673257800774</v>
      </c>
      <c r="D11" s="28">
        <v>5471.8762376779532</v>
      </c>
      <c r="E11" s="28">
        <v>15777.858184116456</v>
      </c>
      <c r="F11" s="28">
        <v>129.22080445427082</v>
      </c>
      <c r="G11" s="28">
        <v>901.01252532975434</v>
      </c>
      <c r="H11" s="28">
        <v>3070.6843459649926</v>
      </c>
      <c r="I11" s="28"/>
      <c r="J11" s="34">
        <f t="shared" si="0"/>
        <v>3070.6843459649926</v>
      </c>
      <c r="K11" s="28">
        <v>467.05874697199852</v>
      </c>
      <c r="L11" s="28">
        <v>1418.1891042099537</v>
      </c>
      <c r="M11" s="28">
        <v>674.631579030534</v>
      </c>
      <c r="N11" s="28">
        <v>1342.1082155542567</v>
      </c>
      <c r="O11" s="28">
        <v>1368.1045066623194</v>
      </c>
      <c r="P11" s="28">
        <v>1895.1427780068939</v>
      </c>
      <c r="Q11" s="28">
        <v>714.20741566210791</v>
      </c>
      <c r="R11" s="28">
        <v>853.71250891643399</v>
      </c>
      <c r="S11" s="28">
        <v>32743.141777897155</v>
      </c>
      <c r="T11" s="28">
        <v>0</v>
      </c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</row>
    <row r="12" spans="1:139" x14ac:dyDescent="0.25">
      <c r="A12" s="15">
        <v>2002</v>
      </c>
      <c r="B12" s="28">
        <v>189803.50070634473</v>
      </c>
      <c r="C12" s="28">
        <v>2597.5729046211891</v>
      </c>
      <c r="D12" s="28">
        <v>0</v>
      </c>
      <c r="E12" s="28">
        <v>15313.456998001573</v>
      </c>
      <c r="F12" s="28">
        <v>295.10548417743541</v>
      </c>
      <c r="G12" s="28">
        <v>0</v>
      </c>
      <c r="H12" s="28">
        <v>3260.3298889217449</v>
      </c>
      <c r="I12" s="28"/>
      <c r="J12" s="34">
        <f t="shared" si="0"/>
        <v>3260.3298889217449</v>
      </c>
      <c r="K12" s="28">
        <v>606.20882803596339</v>
      </c>
      <c r="L12" s="28">
        <v>1612.3793677785629</v>
      </c>
      <c r="M12" s="28">
        <v>822.24957000989502</v>
      </c>
      <c r="N12" s="28">
        <v>1267.8595368397264</v>
      </c>
      <c r="O12" s="28">
        <v>1159.6316737840207</v>
      </c>
      <c r="P12" s="28">
        <v>1134.6420861396248</v>
      </c>
      <c r="Q12" s="28">
        <v>376.74384219768962</v>
      </c>
      <c r="R12" s="28">
        <v>526.60029562834961</v>
      </c>
      <c r="S12" s="28">
        <v>26203.666919163072</v>
      </c>
      <c r="T12" s="28">
        <v>0</v>
      </c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</row>
    <row r="13" spans="1:139" x14ac:dyDescent="0.25">
      <c r="A13" s="15">
        <v>2001</v>
      </c>
      <c r="B13" s="28">
        <v>232103.30707847336</v>
      </c>
      <c r="C13" s="28">
        <v>1031.2710627597892</v>
      </c>
      <c r="D13" s="28">
        <v>0</v>
      </c>
      <c r="E13" s="28">
        <v>21588.561969777187</v>
      </c>
      <c r="F13" s="28">
        <v>171.56887627471136</v>
      </c>
      <c r="G13" s="28">
        <v>0</v>
      </c>
      <c r="H13" s="28">
        <v>5905.2720481981687</v>
      </c>
      <c r="I13" s="28"/>
      <c r="J13" s="34">
        <f t="shared" si="0"/>
        <v>5905.2720481981687</v>
      </c>
      <c r="K13" s="28">
        <v>930.46548984448316</v>
      </c>
      <c r="L13" s="28">
        <v>2171.0861429704642</v>
      </c>
      <c r="M13" s="28">
        <v>1106.4103865854318</v>
      </c>
      <c r="N13" s="28">
        <v>1483.7622734009931</v>
      </c>
      <c r="O13" s="28">
        <v>1483.7622734009931</v>
      </c>
      <c r="P13" s="28">
        <v>1042.9507912405315</v>
      </c>
      <c r="Q13" s="28">
        <v>350.30408255407059</v>
      </c>
      <c r="R13" s="28">
        <v>608.27903615817218</v>
      </c>
      <c r="S13" s="28">
        <v>23752.972377847513</v>
      </c>
      <c r="T13" s="28">
        <v>0</v>
      </c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</row>
    <row r="14" spans="1:139" x14ac:dyDescent="0.25">
      <c r="A14" s="15">
        <v>2000</v>
      </c>
      <c r="B14" s="28">
        <v>210203.05363722189</v>
      </c>
      <c r="C14" s="28">
        <v>864.87384422443051</v>
      </c>
      <c r="D14" s="28">
        <v>0</v>
      </c>
      <c r="E14" s="28">
        <v>25644.703098866452</v>
      </c>
      <c r="F14" s="28">
        <v>32.6981896758952</v>
      </c>
      <c r="G14" s="28">
        <v>0</v>
      </c>
      <c r="H14" s="28">
        <v>6816.4378898969435</v>
      </c>
      <c r="I14" s="28"/>
      <c r="J14" s="34">
        <f t="shared" si="0"/>
        <v>6816.4378898969435</v>
      </c>
      <c r="K14" s="28">
        <v>888.20088477733304</v>
      </c>
      <c r="L14" s="28">
        <v>2072.4687311471107</v>
      </c>
      <c r="M14" s="28">
        <v>1951.9402828797129</v>
      </c>
      <c r="N14" s="28">
        <v>1091.0887091218046</v>
      </c>
      <c r="O14" s="28">
        <v>1091.0887091218046</v>
      </c>
      <c r="P14" s="28">
        <v>695.98963657521028</v>
      </c>
      <c r="Q14" s="28">
        <v>263.23867247002659</v>
      </c>
      <c r="R14" s="28">
        <v>466.03305103849613</v>
      </c>
      <c r="S14" s="28">
        <v>19667.884474757662</v>
      </c>
      <c r="T14" s="28">
        <v>0</v>
      </c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</row>
    <row r="15" spans="1:139" x14ac:dyDescent="0.25">
      <c r="A15" s="15">
        <v>1999</v>
      </c>
      <c r="B15" s="28">
        <v>164115.69133761735</v>
      </c>
      <c r="C15" s="28">
        <v>525.52459726467418</v>
      </c>
      <c r="D15" s="28">
        <v>0</v>
      </c>
      <c r="E15" s="28">
        <v>19521.454584753134</v>
      </c>
      <c r="F15" s="28">
        <v>38.85282061944811</v>
      </c>
      <c r="G15" s="28">
        <v>0</v>
      </c>
      <c r="H15" s="28">
        <v>4599.7027952140497</v>
      </c>
      <c r="I15" s="28"/>
      <c r="J15" s="34">
        <f t="shared" si="0"/>
        <v>4599.7027952140497</v>
      </c>
      <c r="K15" s="28">
        <v>583.73246395736373</v>
      </c>
      <c r="L15" s="28">
        <v>1362.0424159005106</v>
      </c>
      <c r="M15" s="28">
        <v>1406.3085744065515</v>
      </c>
      <c r="N15" s="28">
        <v>617.25232067454851</v>
      </c>
      <c r="O15" s="28">
        <v>617.25232067454851</v>
      </c>
      <c r="P15" s="28">
        <v>569.83379858513922</v>
      </c>
      <c r="Q15" s="28">
        <v>92.219852289984019</v>
      </c>
      <c r="R15" s="28">
        <v>271.56624285226241</v>
      </c>
      <c r="S15" s="28">
        <v>14103.469609252357</v>
      </c>
      <c r="T15" s="28">
        <v>0</v>
      </c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</row>
    <row r="16" spans="1:139" x14ac:dyDescent="0.25">
      <c r="A16" s="15">
        <v>1998</v>
      </c>
      <c r="B16" s="28">
        <v>143042.92924996134</v>
      </c>
      <c r="C16" s="28">
        <v>52.844116891762766</v>
      </c>
      <c r="D16" s="28">
        <v>0</v>
      </c>
      <c r="E16" s="28">
        <v>14365.803983372683</v>
      </c>
      <c r="F16" s="28">
        <v>5.7910584610354077</v>
      </c>
      <c r="G16" s="28">
        <v>0</v>
      </c>
      <c r="H16" s="28">
        <v>2641.4106366682877</v>
      </c>
      <c r="I16" s="28"/>
      <c r="J16" s="34">
        <f t="shared" si="0"/>
        <v>2641.4106366682877</v>
      </c>
      <c r="K16" s="28">
        <v>518.52624144296487</v>
      </c>
      <c r="L16" s="28">
        <v>1209.8945633669189</v>
      </c>
      <c r="M16" s="28">
        <v>1575.0869892162582</v>
      </c>
      <c r="N16" s="28">
        <v>732.75412187109225</v>
      </c>
      <c r="O16" s="28">
        <v>732.75412187109225</v>
      </c>
      <c r="P16" s="28">
        <v>922.99730661282706</v>
      </c>
      <c r="Q16" s="28">
        <v>111.35223227528441</v>
      </c>
      <c r="R16" s="28">
        <v>330.72534423709567</v>
      </c>
      <c r="S16" s="28">
        <v>13889.504594872305</v>
      </c>
      <c r="T16" s="28">
        <v>0</v>
      </c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</row>
    <row r="17" spans="1:139" x14ac:dyDescent="0.25">
      <c r="A17" s="15">
        <v>1997</v>
      </c>
      <c r="B17" s="28">
        <v>186864.39193513012</v>
      </c>
      <c r="C17" s="28">
        <v>43.603718304664923</v>
      </c>
      <c r="D17" s="28">
        <v>0</v>
      </c>
      <c r="E17" s="28">
        <v>19397.590697426484</v>
      </c>
      <c r="F17" s="28">
        <v>11.83246711427638</v>
      </c>
      <c r="G17" s="28">
        <v>0</v>
      </c>
      <c r="H17" s="28">
        <v>2218.0407435072607</v>
      </c>
      <c r="I17" s="28"/>
      <c r="J17" s="34">
        <f t="shared" si="0"/>
        <v>2218.0407435072607</v>
      </c>
      <c r="K17" s="28">
        <v>487.41205771201385</v>
      </c>
      <c r="L17" s="28">
        <v>1137.2948013280395</v>
      </c>
      <c r="M17" s="28">
        <v>1411.0007125857971</v>
      </c>
      <c r="N17" s="28">
        <v>760.56039891788134</v>
      </c>
      <c r="O17" s="28">
        <v>760.56039891788134</v>
      </c>
      <c r="P17" s="28">
        <v>820.70977184734954</v>
      </c>
      <c r="Q17" s="28">
        <v>95.90408404399696</v>
      </c>
      <c r="R17" s="28">
        <v>324.54596862115051</v>
      </c>
      <c r="S17" s="28">
        <v>11198.354587810696</v>
      </c>
      <c r="T17" s="28">
        <v>0</v>
      </c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</row>
    <row r="18" spans="1:139" x14ac:dyDescent="0.25">
      <c r="A18" s="15">
        <v>1996</v>
      </c>
      <c r="B18" s="28">
        <v>151653.06191996633</v>
      </c>
      <c r="C18" s="28">
        <v>563.66845002615082</v>
      </c>
      <c r="D18" s="28">
        <v>0</v>
      </c>
      <c r="E18" s="28">
        <v>18520.982373287527</v>
      </c>
      <c r="F18" s="28">
        <v>64.655309624024227</v>
      </c>
      <c r="G18" s="28">
        <v>0</v>
      </c>
      <c r="H18" s="28">
        <v>1700.8490039343894</v>
      </c>
      <c r="I18" s="28"/>
      <c r="J18" s="34">
        <f t="shared" si="0"/>
        <v>1700.8490039343894</v>
      </c>
      <c r="K18" s="28">
        <v>381.74035921594003</v>
      </c>
      <c r="L18" s="28">
        <v>890.72750483719472</v>
      </c>
      <c r="M18" s="28">
        <v>1056.0016721767402</v>
      </c>
      <c r="N18" s="28">
        <v>575.59938461903562</v>
      </c>
      <c r="O18" s="28">
        <v>575.59938461903562</v>
      </c>
      <c r="P18" s="28">
        <v>926.7248286674934</v>
      </c>
      <c r="Q18" s="28">
        <v>37.783897099004527</v>
      </c>
      <c r="R18" s="28">
        <v>305.73696591442734</v>
      </c>
      <c r="S18" s="28">
        <v>6450.8601414546429</v>
      </c>
      <c r="T18" s="28">
        <v>0</v>
      </c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</row>
    <row r="19" spans="1:139" x14ac:dyDescent="0.25">
      <c r="A19" s="15">
        <v>1995</v>
      </c>
      <c r="B19" s="28">
        <v>129491.18256487406</v>
      </c>
      <c r="C19" s="28">
        <v>2677.6177162876725</v>
      </c>
      <c r="D19" s="28">
        <v>0</v>
      </c>
      <c r="E19" s="28">
        <v>14447.341508291267</v>
      </c>
      <c r="F19" s="28">
        <v>438.95550945209271</v>
      </c>
      <c r="G19" s="28">
        <v>0</v>
      </c>
      <c r="H19" s="28">
        <v>2731.5288407507742</v>
      </c>
      <c r="I19" s="28"/>
      <c r="J19" s="34">
        <f t="shared" si="0"/>
        <v>2731.5288407507742</v>
      </c>
      <c r="K19" s="28">
        <v>561.02716711018013</v>
      </c>
      <c r="L19" s="28">
        <v>1309.0633899237557</v>
      </c>
      <c r="M19" s="28">
        <v>1485.1153933050668</v>
      </c>
      <c r="N19" s="28">
        <v>798.77781035271653</v>
      </c>
      <c r="O19" s="28">
        <v>798.77781035271653</v>
      </c>
      <c r="P19" s="28">
        <v>795.95511153624523</v>
      </c>
      <c r="Q19" s="28">
        <v>37.075816250007243</v>
      </c>
      <c r="R19" s="28">
        <v>428.72176255289907</v>
      </c>
      <c r="S19" s="28">
        <v>3881.4120772290244</v>
      </c>
      <c r="T19" s="28">
        <v>0</v>
      </c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</row>
    <row r="20" spans="1:139" x14ac:dyDescent="0.25">
      <c r="A20" s="15">
        <v>1994</v>
      </c>
      <c r="B20" s="28">
        <v>86347.961652840007</v>
      </c>
      <c r="C20" s="28">
        <v>8991.6510484194732</v>
      </c>
      <c r="D20" s="28">
        <v>0</v>
      </c>
      <c r="E20" s="28">
        <v>8363.6302694848728</v>
      </c>
      <c r="F20" s="28">
        <v>1153.3693188870254</v>
      </c>
      <c r="G20" s="28">
        <v>0</v>
      </c>
      <c r="H20" s="28">
        <v>2219.9874014136967</v>
      </c>
      <c r="I20" s="28"/>
      <c r="J20" s="34">
        <f t="shared" si="0"/>
        <v>2219.9874014136967</v>
      </c>
      <c r="K20" s="28">
        <v>347.95451769469497</v>
      </c>
      <c r="L20" s="28">
        <v>811.89387462095419</v>
      </c>
      <c r="M20" s="28">
        <v>838.00596944260519</v>
      </c>
      <c r="N20" s="28">
        <v>563.64290188066548</v>
      </c>
      <c r="O20" s="28">
        <v>563.64290188066548</v>
      </c>
      <c r="P20" s="28">
        <v>415.8253028171992</v>
      </c>
      <c r="Q20" s="28">
        <v>14.621479981467141</v>
      </c>
      <c r="R20" s="28">
        <v>212.51482215686408</v>
      </c>
      <c r="S20" s="28">
        <v>2154.5811230479972</v>
      </c>
      <c r="T20" s="28">
        <v>0</v>
      </c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</row>
    <row r="21" spans="1:139" x14ac:dyDescent="0.25">
      <c r="A21" s="15">
        <v>1993</v>
      </c>
      <c r="B21" s="28">
        <v>57008.630924555633</v>
      </c>
      <c r="C21" s="28">
        <v>16441.731621129202</v>
      </c>
      <c r="D21" s="28">
        <v>0</v>
      </c>
      <c r="E21" s="28">
        <v>6248.8035217264478</v>
      </c>
      <c r="F21" s="28">
        <v>1905.8747000534024</v>
      </c>
      <c r="G21" s="28">
        <v>0</v>
      </c>
      <c r="H21" s="28">
        <v>1873.4212804858637</v>
      </c>
      <c r="I21" s="28"/>
      <c r="J21" s="34">
        <f t="shared" si="0"/>
        <v>1873.4212804858637</v>
      </c>
      <c r="K21" s="28">
        <v>256.47874309105765</v>
      </c>
      <c r="L21" s="28">
        <v>598.45040054580295</v>
      </c>
      <c r="M21" s="28">
        <v>624.85098824000977</v>
      </c>
      <c r="N21" s="28">
        <v>425.11620493551953</v>
      </c>
      <c r="O21" s="28">
        <v>425.11620493551953</v>
      </c>
      <c r="P21" s="28">
        <v>663.06473518895143</v>
      </c>
      <c r="Q21" s="28">
        <v>32.321382581886553</v>
      </c>
      <c r="R21" s="28">
        <v>332.22863320565051</v>
      </c>
      <c r="S21" s="28">
        <v>1241.1416203917104</v>
      </c>
      <c r="T21" s="28">
        <v>0</v>
      </c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</row>
    <row r="22" spans="1:139" x14ac:dyDescent="0.25">
      <c r="A22" s="15">
        <v>1992</v>
      </c>
      <c r="B22" s="28">
        <v>33484.649197544772</v>
      </c>
      <c r="C22" s="28">
        <v>10643.083544110681</v>
      </c>
      <c r="D22" s="28">
        <v>0</v>
      </c>
      <c r="E22" s="28">
        <v>4538.6100950279615</v>
      </c>
      <c r="F22" s="28">
        <v>1465.7213853209942</v>
      </c>
      <c r="G22" s="28">
        <v>0</v>
      </c>
      <c r="H22" s="28">
        <v>859.75162376123194</v>
      </c>
      <c r="I22" s="28"/>
      <c r="J22" s="34">
        <f t="shared" si="0"/>
        <v>859.75162376123194</v>
      </c>
      <c r="K22" s="28">
        <v>216.56174173001486</v>
      </c>
      <c r="L22" s="28">
        <v>505.31073070336765</v>
      </c>
      <c r="M22" s="28">
        <v>507.12649231951309</v>
      </c>
      <c r="N22" s="28">
        <v>300.31553344153855</v>
      </c>
      <c r="O22" s="28">
        <v>300.31553344153855</v>
      </c>
      <c r="P22" s="28">
        <v>702.97533130218051</v>
      </c>
      <c r="Q22" s="28">
        <v>31.584655005207701</v>
      </c>
      <c r="R22" s="28">
        <v>438.90284318021025</v>
      </c>
      <c r="S22" s="28">
        <v>902.27216691604497</v>
      </c>
      <c r="T22" s="28">
        <v>0</v>
      </c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</row>
    <row r="23" spans="1:139" x14ac:dyDescent="0.25">
      <c r="A23" s="15">
        <v>1991</v>
      </c>
      <c r="B23" s="28">
        <v>32328.47123751344</v>
      </c>
      <c r="C23" s="28">
        <v>7511.1750194748474</v>
      </c>
      <c r="D23" s="28">
        <v>0</v>
      </c>
      <c r="E23" s="28">
        <v>4036.883875619134</v>
      </c>
      <c r="F23" s="28">
        <v>921.37161615362243</v>
      </c>
      <c r="G23" s="28">
        <v>0</v>
      </c>
      <c r="H23" s="28">
        <v>1037.6442908301844</v>
      </c>
      <c r="I23" s="28"/>
      <c r="J23" s="34">
        <f t="shared" si="0"/>
        <v>1037.6442908301844</v>
      </c>
      <c r="K23" s="28">
        <v>366.28635580964692</v>
      </c>
      <c r="L23" s="28">
        <v>854.66816355584399</v>
      </c>
      <c r="M23" s="28">
        <v>700.95398401885757</v>
      </c>
      <c r="N23" s="28">
        <v>282.43897656784549</v>
      </c>
      <c r="O23" s="28">
        <v>282.43897656784549</v>
      </c>
      <c r="P23" s="28">
        <v>784.71320387706567</v>
      </c>
      <c r="Q23" s="28">
        <v>55.385951047828151</v>
      </c>
      <c r="R23" s="28">
        <v>532.87281107839374</v>
      </c>
      <c r="S23" s="28">
        <v>1733.9407987397874</v>
      </c>
      <c r="T23" s="28">
        <v>0</v>
      </c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</row>
    <row r="24" spans="1:139" x14ac:dyDescent="0.25">
      <c r="A24" s="15">
        <v>1990</v>
      </c>
      <c r="B24" s="28">
        <v>28207.914180502703</v>
      </c>
      <c r="C24" s="28">
        <v>3834.2544367538435</v>
      </c>
      <c r="D24" s="28">
        <v>0</v>
      </c>
      <c r="E24" s="28">
        <v>3598.131101228922</v>
      </c>
      <c r="F24" s="28">
        <v>430.12699518437125</v>
      </c>
      <c r="G24" s="28">
        <v>0</v>
      </c>
      <c r="H24" s="28">
        <v>990.81205240072188</v>
      </c>
      <c r="I24" s="28"/>
      <c r="J24" s="34">
        <f t="shared" si="0"/>
        <v>990.81205240072188</v>
      </c>
      <c r="K24" s="28">
        <v>295.79292016345511</v>
      </c>
      <c r="L24" s="28">
        <v>690.18348038139732</v>
      </c>
      <c r="M24" s="28">
        <v>607.47862040511029</v>
      </c>
      <c r="N24" s="28">
        <v>239.62467492825206</v>
      </c>
      <c r="O24" s="28">
        <v>239.62467492825206</v>
      </c>
      <c r="P24" s="28">
        <v>304.60420146264698</v>
      </c>
      <c r="Q24" s="28">
        <v>30.428723559223933</v>
      </c>
      <c r="R24" s="28">
        <v>285.70150955464555</v>
      </c>
      <c r="S24" s="28">
        <v>1641.8592320669202</v>
      </c>
      <c r="T24" s="28">
        <v>0</v>
      </c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</row>
    <row r="25" spans="1:139" x14ac:dyDescent="0.25">
      <c r="A25" s="15">
        <v>1989</v>
      </c>
      <c r="B25" s="28">
        <v>12824.93810285472</v>
      </c>
      <c r="C25" s="28">
        <v>16976.122400806486</v>
      </c>
      <c r="D25" s="28">
        <v>0</v>
      </c>
      <c r="E25" s="28">
        <v>1660.3235051142278</v>
      </c>
      <c r="F25" s="28">
        <v>1677.363206258673</v>
      </c>
      <c r="G25" s="28">
        <v>0</v>
      </c>
      <c r="H25" s="28">
        <v>969.04123221701207</v>
      </c>
      <c r="I25" s="28"/>
      <c r="J25" s="34">
        <f t="shared" si="0"/>
        <v>969.04123221701207</v>
      </c>
      <c r="K25" s="28">
        <v>322.04942563571331</v>
      </c>
      <c r="L25" s="28">
        <v>751.4486598166659</v>
      </c>
      <c r="M25" s="28">
        <v>729.47806671367675</v>
      </c>
      <c r="N25" s="28">
        <v>225.1435004771746</v>
      </c>
      <c r="O25" s="28">
        <v>225.1435004771746</v>
      </c>
      <c r="P25" s="28">
        <v>232.03632762483474</v>
      </c>
      <c r="Q25" s="28">
        <v>28.333693771181398</v>
      </c>
      <c r="R25" s="28">
        <v>187.47581178316787</v>
      </c>
      <c r="S25" s="28">
        <v>1921.2876148232228</v>
      </c>
      <c r="T25" s="28">
        <v>0</v>
      </c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</row>
    <row r="26" spans="1:139" x14ac:dyDescent="0.25">
      <c r="A26" s="15">
        <v>1988</v>
      </c>
      <c r="B26" s="28">
        <v>3648.8340466184286</v>
      </c>
      <c r="C26" s="28">
        <v>23106.436629144649</v>
      </c>
      <c r="D26" s="28">
        <v>0</v>
      </c>
      <c r="E26" s="28">
        <v>528.18067237647404</v>
      </c>
      <c r="F26" s="28">
        <v>2399.626430197201</v>
      </c>
      <c r="G26" s="28">
        <v>0</v>
      </c>
      <c r="H26" s="28">
        <v>737.76985986450904</v>
      </c>
      <c r="I26" s="28"/>
      <c r="J26" s="34">
        <f t="shared" si="0"/>
        <v>737.76985986450904</v>
      </c>
      <c r="K26" s="28">
        <v>344.02602621060703</v>
      </c>
      <c r="L26" s="28">
        <v>802.72739449141773</v>
      </c>
      <c r="M26" s="28">
        <v>818.72011733774343</v>
      </c>
      <c r="N26" s="28">
        <v>221.42247977089022</v>
      </c>
      <c r="O26" s="28">
        <v>221.42247977089022</v>
      </c>
      <c r="P26" s="28">
        <v>372.13743207142039</v>
      </c>
      <c r="Q26" s="28">
        <v>36.83974852255546</v>
      </c>
      <c r="R26" s="28">
        <v>285.27907471230242</v>
      </c>
      <c r="S26" s="28">
        <v>1655.983898318216</v>
      </c>
      <c r="T26" s="28">
        <v>0</v>
      </c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</row>
    <row r="27" spans="1:139" x14ac:dyDescent="0.25">
      <c r="A27" s="15">
        <v>1987</v>
      </c>
      <c r="B27" s="28">
        <v>1088.7123473668746</v>
      </c>
      <c r="C27" s="28">
        <v>15724.392113323807</v>
      </c>
      <c r="D27" s="28">
        <v>0</v>
      </c>
      <c r="E27" s="28">
        <v>281.55245688480016</v>
      </c>
      <c r="F27" s="28">
        <v>1976.2131771951497</v>
      </c>
      <c r="G27" s="28">
        <v>0</v>
      </c>
      <c r="H27" s="28">
        <v>381.52957493170845</v>
      </c>
      <c r="I27" s="28"/>
      <c r="J27" s="34">
        <f t="shared" si="0"/>
        <v>381.52957493170845</v>
      </c>
      <c r="K27" s="28">
        <v>327.71321912120874</v>
      </c>
      <c r="L27" s="28">
        <v>764.66417794948779</v>
      </c>
      <c r="M27" s="28">
        <v>771.86855021309873</v>
      </c>
      <c r="N27" s="28">
        <v>180.12924121192077</v>
      </c>
      <c r="O27" s="28">
        <v>180.12924121192077</v>
      </c>
      <c r="P27" s="28">
        <v>258.27066598307687</v>
      </c>
      <c r="Q27" s="28">
        <v>44.753771891724249</v>
      </c>
      <c r="R27" s="28">
        <v>259.79860312916111</v>
      </c>
      <c r="S27" s="28">
        <v>1617.0694698151353</v>
      </c>
      <c r="T27" s="28">
        <v>0</v>
      </c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</row>
    <row r="28" spans="1:139" x14ac:dyDescent="0.25">
      <c r="A28" s="15">
        <v>1986</v>
      </c>
      <c r="B28" s="28">
        <v>2090.7970430931668</v>
      </c>
      <c r="C28" s="28">
        <v>22185.467635415567</v>
      </c>
      <c r="D28" s="28">
        <v>0</v>
      </c>
      <c r="E28" s="28">
        <v>258.39615892466605</v>
      </c>
      <c r="F28" s="28">
        <v>1690.6257578233453</v>
      </c>
      <c r="G28" s="28">
        <v>0</v>
      </c>
      <c r="H28" s="28">
        <v>346.16367395152821</v>
      </c>
      <c r="I28" s="28"/>
      <c r="J28" s="34">
        <f t="shared" si="0"/>
        <v>346.16367395152821</v>
      </c>
      <c r="K28" s="28">
        <v>405.83833410810922</v>
      </c>
      <c r="L28" s="28">
        <v>946.95611291892112</v>
      </c>
      <c r="M28" s="28">
        <v>750.15650591661722</v>
      </c>
      <c r="N28" s="28">
        <v>174.1116914639683</v>
      </c>
      <c r="O28" s="28">
        <v>174.1116914639683</v>
      </c>
      <c r="P28" s="28">
        <v>195.52199649195296</v>
      </c>
      <c r="Q28" s="28">
        <v>27.260491462831865</v>
      </c>
      <c r="R28" s="28">
        <v>181.51497974031906</v>
      </c>
      <c r="S28" s="28">
        <v>1224.113790998721</v>
      </c>
      <c r="T28" s="28">
        <v>0</v>
      </c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</row>
    <row r="29" spans="1:139" x14ac:dyDescent="0.25">
      <c r="A29" s="15">
        <v>1985</v>
      </c>
      <c r="B29" s="28">
        <v>792.67073381995704</v>
      </c>
      <c r="C29" s="28">
        <v>17873.567667409239</v>
      </c>
      <c r="D29" s="28">
        <v>0</v>
      </c>
      <c r="E29" s="28">
        <v>115.21380773713182</v>
      </c>
      <c r="F29" s="28">
        <v>1229.9039326006227</v>
      </c>
      <c r="G29" s="28">
        <v>0</v>
      </c>
      <c r="H29" s="28">
        <v>269.11688037300161</v>
      </c>
      <c r="I29" s="28"/>
      <c r="J29" s="34">
        <f t="shared" si="0"/>
        <v>269.11688037300161</v>
      </c>
      <c r="K29" s="28">
        <v>295.15149613706694</v>
      </c>
      <c r="L29" s="28">
        <v>688.68682431982086</v>
      </c>
      <c r="M29" s="28">
        <v>454.28455873448661</v>
      </c>
      <c r="N29" s="28">
        <v>115.07652374337984</v>
      </c>
      <c r="O29" s="28">
        <v>115.07652374337984</v>
      </c>
      <c r="P29" s="28">
        <v>212.89873385588328</v>
      </c>
      <c r="Q29" s="28">
        <v>19.122073916802339</v>
      </c>
      <c r="R29" s="28">
        <v>135.32180526766797</v>
      </c>
      <c r="S29" s="28">
        <v>1020.9149652993868</v>
      </c>
      <c r="T29" s="28">
        <v>0</v>
      </c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</row>
    <row r="30" spans="1:139" x14ac:dyDescent="0.25">
      <c r="A30" s="15">
        <v>1984</v>
      </c>
      <c r="B30" s="28">
        <v>855.77545675578949</v>
      </c>
      <c r="C30" s="28">
        <v>14020.369450046494</v>
      </c>
      <c r="D30" s="28">
        <v>0</v>
      </c>
      <c r="E30" s="28">
        <v>100.82691046280837</v>
      </c>
      <c r="F30" s="28">
        <v>996.59197490146801</v>
      </c>
      <c r="G30" s="28">
        <v>0</v>
      </c>
      <c r="H30" s="28">
        <v>230.62141329125865</v>
      </c>
      <c r="I30" s="28"/>
      <c r="J30" s="34">
        <f t="shared" si="0"/>
        <v>230.62141329125865</v>
      </c>
      <c r="K30" s="28">
        <v>215.64587446073062</v>
      </c>
      <c r="L30" s="28">
        <v>503.17370707503846</v>
      </c>
      <c r="M30" s="28">
        <v>295.73049036412357</v>
      </c>
      <c r="N30" s="28">
        <v>83.084226778237777</v>
      </c>
      <c r="O30" s="28">
        <v>83.084226778237777</v>
      </c>
      <c r="P30" s="28">
        <v>77.410040014587111</v>
      </c>
      <c r="Q30" s="28">
        <v>13.609650082479334</v>
      </c>
      <c r="R30" s="28">
        <v>78.399832747858071</v>
      </c>
      <c r="S30" s="28">
        <v>1201.7351312626949</v>
      </c>
      <c r="T30" s="28">
        <v>0</v>
      </c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</row>
    <row r="31" spans="1:139" x14ac:dyDescent="0.25">
      <c r="A31" s="15">
        <v>1983</v>
      </c>
      <c r="B31" s="28">
        <v>1979.73862467973</v>
      </c>
      <c r="C31" s="28">
        <v>13509.883311234216</v>
      </c>
      <c r="D31" s="28">
        <v>0</v>
      </c>
      <c r="E31" s="28">
        <v>142.64655420542661</v>
      </c>
      <c r="F31" s="28">
        <v>536.09056972433143</v>
      </c>
      <c r="G31" s="28">
        <v>0</v>
      </c>
      <c r="H31" s="28">
        <v>247.0836421620771</v>
      </c>
      <c r="I31" s="28"/>
      <c r="J31" s="34">
        <f t="shared" si="0"/>
        <v>247.0836421620771</v>
      </c>
      <c r="K31" s="28">
        <v>169.52635850839729</v>
      </c>
      <c r="L31" s="28">
        <v>395.56150318625902</v>
      </c>
      <c r="M31" s="28">
        <v>241.66332417509167</v>
      </c>
      <c r="N31" s="28">
        <v>64.687803756599664</v>
      </c>
      <c r="O31" s="28">
        <v>64.687803756599664</v>
      </c>
      <c r="P31" s="28">
        <v>53.340971302910688</v>
      </c>
      <c r="Q31" s="28">
        <v>7.2465262342053771</v>
      </c>
      <c r="R31" s="28">
        <v>74.844447647018953</v>
      </c>
      <c r="S31" s="28">
        <v>1342.5349952170991</v>
      </c>
      <c r="T31" s="28">
        <v>0</v>
      </c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</row>
    <row r="32" spans="1:139" x14ac:dyDescent="0.25">
      <c r="A32" s="15">
        <v>1982</v>
      </c>
      <c r="B32" s="28">
        <v>8383.8596877814907</v>
      </c>
      <c r="C32" s="28">
        <v>4048.9192916169918</v>
      </c>
      <c r="D32" s="28">
        <v>0</v>
      </c>
      <c r="E32" s="28">
        <v>299.02311496251752</v>
      </c>
      <c r="F32" s="28">
        <v>231.22932285610329</v>
      </c>
      <c r="G32" s="28">
        <v>0</v>
      </c>
      <c r="H32" s="28">
        <v>406.45190583378997</v>
      </c>
      <c r="I32" s="28"/>
      <c r="J32" s="34">
        <f t="shared" si="0"/>
        <v>406.45190583378997</v>
      </c>
      <c r="K32" s="28">
        <v>210.76105828278949</v>
      </c>
      <c r="L32" s="28">
        <v>491.77580265983983</v>
      </c>
      <c r="M32" s="28">
        <v>301.99458907719946</v>
      </c>
      <c r="N32" s="28">
        <v>65.378525734043308</v>
      </c>
      <c r="O32" s="28">
        <v>65.378525734043308</v>
      </c>
      <c r="P32" s="28">
        <v>70.394011840383911</v>
      </c>
      <c r="Q32" s="28">
        <v>10.591508630823535</v>
      </c>
      <c r="R32" s="28">
        <v>77.839684325634622</v>
      </c>
      <c r="S32" s="28">
        <v>1143.3497877755676</v>
      </c>
      <c r="T32" s="28">
        <v>0</v>
      </c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</row>
    <row r="33" spans="1:139" x14ac:dyDescent="0.25">
      <c r="A33" s="15">
        <v>1981</v>
      </c>
      <c r="B33" s="28">
        <v>6249.5306049757273</v>
      </c>
      <c r="C33" s="28">
        <v>2070.5555139716903</v>
      </c>
      <c r="D33" s="28">
        <v>0</v>
      </c>
      <c r="E33" s="28">
        <v>324.60218741532594</v>
      </c>
      <c r="F33" s="28">
        <v>76.734857399687513</v>
      </c>
      <c r="G33" s="28">
        <v>0</v>
      </c>
      <c r="H33" s="28">
        <v>255.81658138015032</v>
      </c>
      <c r="I33" s="28"/>
      <c r="J33" s="34">
        <f t="shared" si="0"/>
        <v>255.81658138015032</v>
      </c>
      <c r="K33" s="28">
        <v>239.75018343145842</v>
      </c>
      <c r="L33" s="28">
        <v>559.41709467340388</v>
      </c>
      <c r="M33" s="28">
        <v>378.98555886685597</v>
      </c>
      <c r="N33" s="28">
        <v>65.892350477639042</v>
      </c>
      <c r="O33" s="28">
        <v>65.892350477639042</v>
      </c>
      <c r="P33" s="28">
        <v>63.638992247285209</v>
      </c>
      <c r="Q33" s="28">
        <v>18.643563470449955</v>
      </c>
      <c r="R33" s="28">
        <v>60.038177350090173</v>
      </c>
      <c r="S33" s="28">
        <v>678.52621990427679</v>
      </c>
      <c r="T33" s="28">
        <v>0</v>
      </c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</row>
    <row r="34" spans="1:139" x14ac:dyDescent="0.25">
      <c r="A34" s="15">
        <v>1980</v>
      </c>
      <c r="B34" s="28">
        <v>9540.3112020485842</v>
      </c>
      <c r="C34" s="28">
        <v>3546.0448151145642</v>
      </c>
      <c r="D34" s="28">
        <v>0</v>
      </c>
      <c r="E34" s="28">
        <v>604.35977494028668</v>
      </c>
      <c r="F34" s="28">
        <v>126.02252040564329</v>
      </c>
      <c r="G34" s="28">
        <v>0</v>
      </c>
      <c r="H34" s="28">
        <v>106.25871820133436</v>
      </c>
      <c r="I34" s="28"/>
      <c r="J34" s="34">
        <f t="shared" si="0"/>
        <v>106.25871820133436</v>
      </c>
      <c r="K34" s="28">
        <v>382.65454733438412</v>
      </c>
      <c r="L34" s="28">
        <v>892.860610446897</v>
      </c>
      <c r="M34" s="28">
        <v>382.23125440193934</v>
      </c>
      <c r="N34" s="28">
        <v>91.845511946930429</v>
      </c>
      <c r="O34" s="28">
        <v>91.845511946930429</v>
      </c>
      <c r="P34" s="28">
        <v>93.61115335602976</v>
      </c>
      <c r="Q34" s="28">
        <v>11.703774275443749</v>
      </c>
      <c r="R34" s="28">
        <v>65.722658688839516</v>
      </c>
      <c r="S34" s="28">
        <v>482.19077201608025</v>
      </c>
      <c r="T34" s="28">
        <v>0</v>
      </c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</row>
    <row r="35" spans="1:139" x14ac:dyDescent="0.25">
      <c r="A35" s="15">
        <v>1979</v>
      </c>
      <c r="B35" s="28">
        <v>11903.503903305487</v>
      </c>
      <c r="C35" s="28">
        <v>31.341071754599586</v>
      </c>
      <c r="D35" s="28">
        <v>0</v>
      </c>
      <c r="E35" s="28">
        <v>662.61067285784827</v>
      </c>
      <c r="F35" s="28">
        <v>9.0986656050950501</v>
      </c>
      <c r="G35" s="28">
        <v>0</v>
      </c>
      <c r="H35" s="28">
        <v>80.467271607512302</v>
      </c>
      <c r="I35" s="28"/>
      <c r="J35" s="34">
        <f t="shared" si="0"/>
        <v>80.467271607512302</v>
      </c>
      <c r="K35" s="28">
        <v>242.7720596089153</v>
      </c>
      <c r="L35" s="28">
        <v>566.4681390874689</v>
      </c>
      <c r="M35" s="28">
        <v>633.83397370938837</v>
      </c>
      <c r="N35" s="28">
        <v>66.875657207472628</v>
      </c>
      <c r="O35" s="28">
        <v>66.875657207472628</v>
      </c>
      <c r="P35" s="28">
        <v>85.383056730268237</v>
      </c>
      <c r="Q35" s="28">
        <v>11.613404267910058</v>
      </c>
      <c r="R35" s="28">
        <v>49.760049071457601</v>
      </c>
      <c r="S35" s="28">
        <v>218.72484854183574</v>
      </c>
      <c r="T35" s="28">
        <v>0</v>
      </c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</row>
    <row r="36" spans="1:139" x14ac:dyDescent="0.25">
      <c r="A36" s="15">
        <v>1978</v>
      </c>
      <c r="B36" s="28">
        <v>9897.9154546911286</v>
      </c>
      <c r="C36" s="28">
        <v>0</v>
      </c>
      <c r="D36" s="28">
        <v>0</v>
      </c>
      <c r="E36" s="28">
        <v>573.65144618481861</v>
      </c>
      <c r="F36" s="28">
        <v>0</v>
      </c>
      <c r="G36" s="28">
        <v>0</v>
      </c>
      <c r="H36" s="28">
        <v>23.118539753345349</v>
      </c>
      <c r="I36" s="28"/>
      <c r="J36" s="34">
        <f t="shared" si="0"/>
        <v>23.118539753345349</v>
      </c>
      <c r="K36" s="28">
        <v>322.20559887248476</v>
      </c>
      <c r="L36" s="28">
        <v>751.81306403580174</v>
      </c>
      <c r="M36" s="28">
        <v>307.71415119773405</v>
      </c>
      <c r="N36" s="28">
        <v>65.173891952219307</v>
      </c>
      <c r="O36" s="28">
        <v>65.173891952219307</v>
      </c>
      <c r="P36" s="28">
        <v>72.757391868487332</v>
      </c>
      <c r="Q36" s="28">
        <v>5.9464971547585765</v>
      </c>
      <c r="R36" s="28">
        <v>41.212883356549213</v>
      </c>
      <c r="S36" s="28">
        <v>130.0769676041586</v>
      </c>
      <c r="T36" s="28">
        <v>0</v>
      </c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</row>
    <row r="37" spans="1:139" x14ac:dyDescent="0.25">
      <c r="A37" s="15">
        <v>1977</v>
      </c>
      <c r="B37" s="28">
        <v>7220.270227598231</v>
      </c>
      <c r="C37" s="28">
        <v>0</v>
      </c>
      <c r="D37" s="28">
        <v>0</v>
      </c>
      <c r="E37" s="28">
        <v>405.40164395177038</v>
      </c>
      <c r="F37" s="28">
        <v>0</v>
      </c>
      <c r="G37" s="28">
        <v>0</v>
      </c>
      <c r="H37" s="28">
        <v>11.037493591948751</v>
      </c>
      <c r="I37" s="28"/>
      <c r="J37" s="34">
        <f t="shared" si="0"/>
        <v>11.037493591948751</v>
      </c>
      <c r="K37" s="28">
        <v>324.24267046968237</v>
      </c>
      <c r="L37" s="28">
        <v>756.56623109592294</v>
      </c>
      <c r="M37" s="28">
        <v>275.71955915245644</v>
      </c>
      <c r="N37" s="28">
        <v>86.572375861699456</v>
      </c>
      <c r="O37" s="28">
        <v>86.572375861699456</v>
      </c>
      <c r="P37" s="28">
        <v>58.68546857981088</v>
      </c>
      <c r="Q37" s="28">
        <v>5.3979851706756445</v>
      </c>
      <c r="R37" s="28">
        <v>39.962503118388909</v>
      </c>
      <c r="S37" s="28">
        <v>91.617249319854807</v>
      </c>
      <c r="T37" s="28">
        <v>0</v>
      </c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</row>
    <row r="38" spans="1:139" x14ac:dyDescent="0.25">
      <c r="A38" s="15">
        <v>1976</v>
      </c>
      <c r="B38" s="28">
        <v>6489.4276221192331</v>
      </c>
      <c r="C38" s="28">
        <v>0</v>
      </c>
      <c r="D38" s="28">
        <v>0</v>
      </c>
      <c r="E38" s="28">
        <v>559.98599494729604</v>
      </c>
      <c r="F38" s="28">
        <v>0</v>
      </c>
      <c r="G38" s="28">
        <v>0</v>
      </c>
      <c r="H38" s="28">
        <v>4.7317062266684102</v>
      </c>
      <c r="I38" s="28"/>
      <c r="J38" s="34">
        <f t="shared" si="0"/>
        <v>4.7317062266684102</v>
      </c>
      <c r="K38" s="28">
        <v>212.92230355382875</v>
      </c>
      <c r="L38" s="28">
        <v>496.81870829226494</v>
      </c>
      <c r="M38" s="28">
        <v>228.15044427010318</v>
      </c>
      <c r="N38" s="28">
        <v>80.66024583093278</v>
      </c>
      <c r="O38" s="28">
        <v>80.66024583093278</v>
      </c>
      <c r="P38" s="28">
        <v>51.815427861342528</v>
      </c>
      <c r="Q38" s="28">
        <v>3.7933880936471414</v>
      </c>
      <c r="R38" s="28">
        <v>32.578067647817164</v>
      </c>
      <c r="S38" s="28">
        <v>0</v>
      </c>
      <c r="T38" s="28">
        <v>0</v>
      </c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</row>
    <row r="39" spans="1:139" x14ac:dyDescent="0.25">
      <c r="A39" s="15">
        <v>1975</v>
      </c>
      <c r="B39" s="28">
        <v>5213.6309639577557</v>
      </c>
      <c r="C39" s="28">
        <v>0</v>
      </c>
      <c r="D39" s="28">
        <v>0</v>
      </c>
      <c r="E39" s="28">
        <v>458.40698520857705</v>
      </c>
      <c r="F39" s="28">
        <v>0</v>
      </c>
      <c r="G39" s="28">
        <v>0</v>
      </c>
      <c r="H39" s="28">
        <v>1.8785499104727934</v>
      </c>
      <c r="I39" s="28"/>
      <c r="J39" s="34">
        <f t="shared" si="0"/>
        <v>1.8785499104727934</v>
      </c>
      <c r="K39" s="28">
        <v>148.00393868227249</v>
      </c>
      <c r="L39" s="28">
        <v>345.3425235919687</v>
      </c>
      <c r="M39" s="28">
        <v>168.11375827334274</v>
      </c>
      <c r="N39" s="28">
        <v>61.269361523464198</v>
      </c>
      <c r="O39" s="28">
        <v>61.269361523464198</v>
      </c>
      <c r="P39" s="28">
        <v>31.328271626496569</v>
      </c>
      <c r="Q39" s="28">
        <v>3.3259466452787412</v>
      </c>
      <c r="R39" s="28">
        <v>17.380753436617965</v>
      </c>
      <c r="S39" s="28">
        <v>0</v>
      </c>
      <c r="T39" s="28">
        <v>0</v>
      </c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</row>
    <row r="40" spans="1:139" x14ac:dyDescent="0.25">
      <c r="A40" s="15">
        <v>1974</v>
      </c>
      <c r="B40" s="28">
        <v>4455.5220151544509</v>
      </c>
      <c r="C40" s="28">
        <v>0</v>
      </c>
      <c r="D40" s="28">
        <v>0</v>
      </c>
      <c r="E40" s="28">
        <v>397.94987807426099</v>
      </c>
      <c r="F40" s="28">
        <v>0</v>
      </c>
      <c r="G40" s="28">
        <v>0</v>
      </c>
      <c r="H40" s="28">
        <v>1.1259976635173974</v>
      </c>
      <c r="I40" s="28"/>
      <c r="J40" s="34">
        <f t="shared" si="0"/>
        <v>1.1259976635173974</v>
      </c>
      <c r="K40" s="28">
        <v>122.82531541372018</v>
      </c>
      <c r="L40" s="28">
        <v>286.59240263201366</v>
      </c>
      <c r="M40" s="28">
        <v>95.502565502690572</v>
      </c>
      <c r="N40" s="28">
        <v>49.380798864477484</v>
      </c>
      <c r="O40" s="28">
        <v>49.380798864477484</v>
      </c>
      <c r="P40" s="28">
        <v>21.523910484520915</v>
      </c>
      <c r="Q40" s="28">
        <v>2.5912819960162565</v>
      </c>
      <c r="R40" s="28">
        <v>12.492122087992575</v>
      </c>
      <c r="S40" s="28">
        <v>0</v>
      </c>
      <c r="T40" s="28">
        <v>0</v>
      </c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</row>
    <row r="41" spans="1:139" x14ac:dyDescent="0.25">
      <c r="A41" s="15">
        <v>1973</v>
      </c>
      <c r="B41" s="28">
        <v>3283.5424090675219</v>
      </c>
      <c r="C41" s="28">
        <v>0</v>
      </c>
      <c r="D41" s="28">
        <v>0</v>
      </c>
      <c r="E41" s="28">
        <v>290.66801735466316</v>
      </c>
      <c r="F41" s="28">
        <v>0</v>
      </c>
      <c r="G41" s="28">
        <v>0</v>
      </c>
      <c r="H41" s="28">
        <v>0.97115132699797024</v>
      </c>
      <c r="I41" s="28"/>
      <c r="J41" s="34">
        <f t="shared" si="0"/>
        <v>0.97115132699797024</v>
      </c>
      <c r="K41" s="28">
        <v>114.09247504239092</v>
      </c>
      <c r="L41" s="28">
        <v>266.21577509891171</v>
      </c>
      <c r="M41" s="28">
        <v>65.051871223335269</v>
      </c>
      <c r="N41" s="28">
        <v>30.516234731042694</v>
      </c>
      <c r="O41" s="28">
        <v>30.516234731042694</v>
      </c>
      <c r="P41" s="28">
        <v>19.783763327814103</v>
      </c>
      <c r="Q41" s="28">
        <v>0.4444125045559148</v>
      </c>
      <c r="R41" s="28">
        <v>10.477024794905663</v>
      </c>
      <c r="S41" s="28">
        <v>0</v>
      </c>
      <c r="T41" s="28">
        <v>0</v>
      </c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</row>
    <row r="42" spans="1:139" x14ac:dyDescent="0.25">
      <c r="A42" s="15">
        <v>1972</v>
      </c>
      <c r="B42" s="28">
        <v>2372.9796988821513</v>
      </c>
      <c r="C42" s="28">
        <v>0</v>
      </c>
      <c r="D42" s="28">
        <v>0</v>
      </c>
      <c r="E42" s="28">
        <v>208.48956765937058</v>
      </c>
      <c r="F42" s="28">
        <v>0</v>
      </c>
      <c r="G42" s="28">
        <v>0</v>
      </c>
      <c r="H42" s="28">
        <v>0.81452959722883866</v>
      </c>
      <c r="I42" s="28"/>
      <c r="J42" s="34">
        <f t="shared" si="0"/>
        <v>0.81452959722883866</v>
      </c>
      <c r="K42" s="28">
        <v>81.622160084795908</v>
      </c>
      <c r="L42" s="28">
        <v>190.45170686452411</v>
      </c>
      <c r="M42" s="28">
        <v>57.862138706481694</v>
      </c>
      <c r="N42" s="28">
        <v>20.440561841995006</v>
      </c>
      <c r="O42" s="28">
        <v>20.440561841995006</v>
      </c>
      <c r="P42" s="28">
        <v>8.9367896589798086</v>
      </c>
      <c r="Q42" s="28">
        <v>0.68257725771671685</v>
      </c>
      <c r="R42" s="28">
        <v>4.6356488595264445</v>
      </c>
      <c r="S42" s="28">
        <v>0</v>
      </c>
      <c r="T42" s="28">
        <v>0</v>
      </c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</row>
    <row r="43" spans="1:139" x14ac:dyDescent="0.25">
      <c r="A43" s="15">
        <v>1971</v>
      </c>
      <c r="B43" s="28">
        <v>1731.7066890905999</v>
      </c>
      <c r="C43" s="28">
        <v>0</v>
      </c>
      <c r="D43" s="28">
        <v>0</v>
      </c>
      <c r="E43" s="28">
        <v>134.87231475489364</v>
      </c>
      <c r="F43" s="28">
        <v>0</v>
      </c>
      <c r="G43" s="28">
        <v>0</v>
      </c>
      <c r="H43" s="28">
        <v>0.67622452835318525</v>
      </c>
      <c r="I43" s="28"/>
      <c r="J43" s="34">
        <f t="shared" si="0"/>
        <v>0.67622452835318525</v>
      </c>
      <c r="K43" s="28">
        <v>44.041422944448378</v>
      </c>
      <c r="L43" s="28">
        <v>102.76332020371335</v>
      </c>
      <c r="M43" s="28">
        <v>44.133600075660041</v>
      </c>
      <c r="N43" s="28">
        <v>14.793923091691875</v>
      </c>
      <c r="O43" s="28">
        <v>14.793923091691875</v>
      </c>
      <c r="P43" s="28">
        <v>9.5635022840564439</v>
      </c>
      <c r="Q43" s="28">
        <v>0.63315392792428971</v>
      </c>
      <c r="R43" s="28">
        <v>5.8653077504986566</v>
      </c>
      <c r="S43" s="28">
        <v>0</v>
      </c>
      <c r="T43" s="28">
        <v>0</v>
      </c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</row>
    <row r="44" spans="1:139" x14ac:dyDescent="0.25">
      <c r="A44" s="15" t="s">
        <v>28</v>
      </c>
      <c r="B44" s="6">
        <f t="shared" ref="B44:H44" si="1">SUM(B3:B43)</f>
        <v>2447903.2778667537</v>
      </c>
      <c r="C44" s="6">
        <f t="shared" si="1"/>
        <v>195495.97207881015</v>
      </c>
      <c r="D44" s="6">
        <f t="shared" si="1"/>
        <v>2166492.7703378699</v>
      </c>
      <c r="E44" s="6">
        <f t="shared" si="1"/>
        <v>389261.76178104925</v>
      </c>
      <c r="F44" s="6">
        <f t="shared" si="1"/>
        <v>18321.8196178322</v>
      </c>
      <c r="G44" s="6">
        <f t="shared" si="1"/>
        <v>239276.57962152659</v>
      </c>
      <c r="H44" s="6">
        <f t="shared" si="1"/>
        <v>146459.99607708238</v>
      </c>
      <c r="I44" s="6"/>
      <c r="J44" s="6"/>
      <c r="K44" s="6">
        <f t="shared" ref="K44:T44" si="2">SUM(K3:K43)</f>
        <v>17622.015465933582</v>
      </c>
      <c r="L44" s="6">
        <f t="shared" si="2"/>
        <v>47583.456990646009</v>
      </c>
      <c r="M44" s="6">
        <f t="shared" si="2"/>
        <v>30675.539043858425</v>
      </c>
      <c r="N44" s="6">
        <f t="shared" si="2"/>
        <v>39445.050894224594</v>
      </c>
      <c r="O44" s="6">
        <f t="shared" si="2"/>
        <v>38636.016122352194</v>
      </c>
      <c r="P44" s="6">
        <f t="shared" si="2"/>
        <v>31885.844549811754</v>
      </c>
      <c r="Q44" s="6">
        <f t="shared" si="2"/>
        <v>6999.1005308326785</v>
      </c>
      <c r="R44" s="6">
        <f t="shared" si="2"/>
        <v>14726.731940039332</v>
      </c>
      <c r="S44" s="6">
        <f t="shared" si="2"/>
        <v>780683.19722028391</v>
      </c>
      <c r="T44" s="6">
        <f t="shared" si="2"/>
        <v>67608.319098894979</v>
      </c>
      <c r="U44" s="6"/>
    </row>
    <row r="45" spans="1:139" x14ac:dyDescent="0.25"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</row>
    <row r="46" spans="1:139" x14ac:dyDescent="0.25"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</row>
  </sheetData>
  <sortState ref="A3:R43">
    <sortCondition descending="1" ref="A3:A43"/>
  </sortState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88"/>
  <sheetViews>
    <sheetView topLeftCell="I1" workbookViewId="0">
      <selection activeCell="J8" sqref="J8"/>
    </sheetView>
  </sheetViews>
  <sheetFormatPr defaultColWidth="11.7109375" defaultRowHeight="15" x14ac:dyDescent="0.25"/>
  <sheetData>
    <row r="1" spans="1:21" x14ac:dyDescent="0.25">
      <c r="A1" s="19" t="s">
        <v>0</v>
      </c>
      <c r="B1" s="29" t="s">
        <v>19</v>
      </c>
      <c r="C1" s="29" t="s">
        <v>19</v>
      </c>
      <c r="D1" s="29" t="s">
        <v>19</v>
      </c>
      <c r="E1" s="29" t="s">
        <v>19</v>
      </c>
      <c r="F1" s="29" t="s">
        <v>19</v>
      </c>
      <c r="G1" s="29" t="s">
        <v>19</v>
      </c>
      <c r="H1" s="29" t="s">
        <v>19</v>
      </c>
      <c r="I1" s="29"/>
      <c r="J1" s="29"/>
      <c r="K1" s="29" t="s">
        <v>19</v>
      </c>
      <c r="L1" s="29" t="s">
        <v>19</v>
      </c>
      <c r="M1" s="29" t="s">
        <v>19</v>
      </c>
      <c r="N1" s="29" t="s">
        <v>19</v>
      </c>
      <c r="O1" s="29" t="s">
        <v>19</v>
      </c>
      <c r="P1" s="29" t="s">
        <v>19</v>
      </c>
      <c r="Q1" s="29" t="s">
        <v>19</v>
      </c>
      <c r="R1" s="29" t="s">
        <v>19</v>
      </c>
      <c r="S1" s="29" t="s">
        <v>19</v>
      </c>
      <c r="T1" s="29" t="s">
        <v>19</v>
      </c>
    </row>
    <row r="2" spans="1:21" s="5" customFormat="1" ht="60" x14ac:dyDescent="0.25">
      <c r="A2" s="19" t="s">
        <v>27</v>
      </c>
      <c r="B2" s="29" t="s">
        <v>2</v>
      </c>
      <c r="C2" s="29" t="s">
        <v>3</v>
      </c>
      <c r="D2" s="29" t="s">
        <v>4</v>
      </c>
      <c r="E2" s="29" t="s">
        <v>5</v>
      </c>
      <c r="F2" s="29" t="s">
        <v>6</v>
      </c>
      <c r="G2" s="29" t="s">
        <v>7</v>
      </c>
      <c r="H2" s="29" t="s">
        <v>8</v>
      </c>
      <c r="I2" s="33" t="s">
        <v>30</v>
      </c>
      <c r="J2" s="33" t="s">
        <v>31</v>
      </c>
      <c r="K2" s="29" t="s">
        <v>9</v>
      </c>
      <c r="L2" s="29" t="s">
        <v>10</v>
      </c>
      <c r="M2" s="29" t="s">
        <v>11</v>
      </c>
      <c r="N2" s="29" t="s">
        <v>12</v>
      </c>
      <c r="O2" s="29" t="s">
        <v>13</v>
      </c>
      <c r="P2" s="29" t="s">
        <v>14</v>
      </c>
      <c r="Q2" s="29" t="s">
        <v>16</v>
      </c>
      <c r="R2" s="29" t="s">
        <v>15</v>
      </c>
      <c r="S2" s="29" t="s">
        <v>17</v>
      </c>
      <c r="T2" s="29" t="s">
        <v>18</v>
      </c>
    </row>
    <row r="3" spans="1:21" x14ac:dyDescent="0.25">
      <c r="A3" s="19">
        <v>2011</v>
      </c>
      <c r="B3" s="28">
        <v>5232.482508879325</v>
      </c>
      <c r="C3" s="28">
        <v>0</v>
      </c>
      <c r="D3" s="28">
        <v>65306.540744336373</v>
      </c>
      <c r="E3" s="28">
        <v>5032.4392203219732</v>
      </c>
      <c r="F3" s="28">
        <v>0</v>
      </c>
      <c r="G3" s="28">
        <v>10850.460510884919</v>
      </c>
      <c r="H3" s="28">
        <v>3609.9065625228127</v>
      </c>
      <c r="I3" s="34">
        <f>H3*0.67</f>
        <v>2418.6373968902844</v>
      </c>
      <c r="J3" s="34">
        <f>H3*0.33</f>
        <v>1191.2691656325283</v>
      </c>
      <c r="K3" s="28">
        <v>134.78138960505353</v>
      </c>
      <c r="L3" s="28">
        <v>661.7514619546796</v>
      </c>
      <c r="M3" s="28">
        <v>247.80190904178261</v>
      </c>
      <c r="N3" s="28">
        <v>985.10439211210837</v>
      </c>
      <c r="O3" s="28">
        <v>910.0123893515738</v>
      </c>
      <c r="P3" s="28">
        <v>439.02699290921532</v>
      </c>
      <c r="Q3" s="28">
        <v>96.754472338642643</v>
      </c>
      <c r="R3" s="28">
        <v>141.61423064658891</v>
      </c>
      <c r="S3" s="28">
        <v>17830.159963293951</v>
      </c>
      <c r="T3" s="28">
        <v>13050.779310435253</v>
      </c>
      <c r="U3" s="4"/>
    </row>
    <row r="4" spans="1:21" x14ac:dyDescent="0.25">
      <c r="A4" s="19">
        <v>2010</v>
      </c>
      <c r="B4" s="28">
        <v>3363.5610176230625</v>
      </c>
      <c r="C4" s="28">
        <v>0</v>
      </c>
      <c r="D4" s="28">
        <v>67759.437459511246</v>
      </c>
      <c r="E4" s="28">
        <v>4131.5598471214398</v>
      </c>
      <c r="F4" s="28">
        <v>0</v>
      </c>
      <c r="G4" s="28">
        <v>10031.303648427596</v>
      </c>
      <c r="H4" s="28">
        <v>2990.1780905195465</v>
      </c>
      <c r="I4" s="34">
        <f>H4*0.81</f>
        <v>2422.0442533208329</v>
      </c>
      <c r="J4" s="34">
        <f>H4*0.19</f>
        <v>568.13383719871388</v>
      </c>
      <c r="K4" s="28">
        <v>144.37911622347903</v>
      </c>
      <c r="L4" s="28">
        <v>678.10782452814021</v>
      </c>
      <c r="M4" s="28">
        <v>279.9295778707754</v>
      </c>
      <c r="N4" s="28">
        <v>987.15023650471721</v>
      </c>
      <c r="O4" s="28">
        <v>1025.0324724714235</v>
      </c>
      <c r="P4" s="28">
        <v>418.90288743019977</v>
      </c>
      <c r="Q4" s="28">
        <v>95.942209565493116</v>
      </c>
      <c r="R4" s="28">
        <v>138.49188805046097</v>
      </c>
      <c r="S4" s="28">
        <v>12817.185156009178</v>
      </c>
      <c r="T4" s="28">
        <v>12138.121049999998</v>
      </c>
      <c r="U4" s="4"/>
    </row>
    <row r="5" spans="1:21" x14ac:dyDescent="0.25">
      <c r="A5" s="19">
        <v>2009</v>
      </c>
      <c r="B5" s="28">
        <v>2567.5968354784018</v>
      </c>
      <c r="C5" s="28">
        <v>0</v>
      </c>
      <c r="D5" s="28">
        <v>63189.918368019316</v>
      </c>
      <c r="E5" s="28">
        <v>2741.2277487062274</v>
      </c>
      <c r="F5" s="28">
        <v>0</v>
      </c>
      <c r="G5" s="28">
        <v>8362.497015514451</v>
      </c>
      <c r="H5" s="28">
        <v>2203.9021309993232</v>
      </c>
      <c r="I5" s="34">
        <f>H5*0.6</f>
        <v>1322.3412785995938</v>
      </c>
      <c r="J5" s="34">
        <f>H5*0.4</f>
        <v>881.56085239972936</v>
      </c>
      <c r="K5" s="28">
        <v>125.89524431715968</v>
      </c>
      <c r="L5" s="28">
        <v>486.11018513061219</v>
      </c>
      <c r="M5" s="28">
        <v>216.79236457788721</v>
      </c>
      <c r="N5" s="28">
        <v>655.33374781381372</v>
      </c>
      <c r="O5" s="28">
        <v>586.60022146281244</v>
      </c>
      <c r="P5" s="28">
        <v>245.44942168769575</v>
      </c>
      <c r="Q5" s="28">
        <v>54.758351848194692</v>
      </c>
      <c r="R5" s="28">
        <v>71.512884374421716</v>
      </c>
      <c r="S5" s="28">
        <v>17361.847176752137</v>
      </c>
      <c r="T5" s="28">
        <v>0</v>
      </c>
      <c r="U5" s="4"/>
    </row>
    <row r="6" spans="1:21" x14ac:dyDescent="0.25">
      <c r="A6" s="19">
        <v>2008</v>
      </c>
      <c r="B6" s="28">
        <v>3335.0173440042799</v>
      </c>
      <c r="C6" s="28">
        <v>0</v>
      </c>
      <c r="D6" s="28">
        <v>55986.09254167349</v>
      </c>
      <c r="E6" s="28">
        <v>2154.7982177565013</v>
      </c>
      <c r="F6" s="28">
        <v>0</v>
      </c>
      <c r="G6" s="28">
        <v>7570.2020726918636</v>
      </c>
      <c r="H6" s="28">
        <v>2065.3262596093559</v>
      </c>
      <c r="I6" s="34">
        <f>H6*0.93</f>
        <v>1920.753421436701</v>
      </c>
      <c r="J6" s="34">
        <f>H6*0.07</f>
        <v>144.57283817265494</v>
      </c>
      <c r="K6" s="28">
        <v>171.62428425583764</v>
      </c>
      <c r="L6" s="28">
        <v>485.09992827462986</v>
      </c>
      <c r="M6" s="28">
        <v>227.17620434622009</v>
      </c>
      <c r="N6" s="28">
        <v>713.19339858725345</v>
      </c>
      <c r="O6" s="28">
        <v>740.95980377862804</v>
      </c>
      <c r="P6" s="28">
        <v>477.40752769653665</v>
      </c>
      <c r="Q6" s="28">
        <v>103.21600003776709</v>
      </c>
      <c r="R6" s="28">
        <v>188.21741183357491</v>
      </c>
      <c r="S6" s="28">
        <v>22362.694307334084</v>
      </c>
      <c r="T6" s="28">
        <v>0</v>
      </c>
      <c r="U6" s="4"/>
    </row>
    <row r="7" spans="1:21" x14ac:dyDescent="0.25">
      <c r="A7" s="19">
        <v>2007</v>
      </c>
      <c r="B7" s="28">
        <v>5333.6665450415203</v>
      </c>
      <c r="C7" s="28">
        <v>0</v>
      </c>
      <c r="D7" s="28">
        <v>47968.474387795737</v>
      </c>
      <c r="E7" s="28">
        <v>1488.4016979025159</v>
      </c>
      <c r="F7" s="28">
        <v>0</v>
      </c>
      <c r="G7" s="28">
        <v>5956.2759539127519</v>
      </c>
      <c r="H7" s="28">
        <v>1400.4223310051198</v>
      </c>
      <c r="I7" s="35"/>
      <c r="J7" s="34">
        <f>H7</f>
        <v>1400.4223310051198</v>
      </c>
      <c r="K7" s="28">
        <v>168.22990287887515</v>
      </c>
      <c r="L7" s="28">
        <v>446.78391422836557</v>
      </c>
      <c r="M7" s="28">
        <v>222.66887757401784</v>
      </c>
      <c r="N7" s="28">
        <v>568.08298339079568</v>
      </c>
      <c r="O7" s="28">
        <v>545.51893965798172</v>
      </c>
      <c r="P7" s="28">
        <v>469.35072681542078</v>
      </c>
      <c r="Q7" s="28">
        <v>113.3744681739755</v>
      </c>
      <c r="R7" s="28">
        <v>206.25485862377784</v>
      </c>
      <c r="S7" s="28">
        <v>25180.762926102478</v>
      </c>
      <c r="T7" s="28">
        <v>0</v>
      </c>
      <c r="U7" s="4"/>
    </row>
    <row r="8" spans="1:21" x14ac:dyDescent="0.25">
      <c r="A8" s="19">
        <v>2006</v>
      </c>
      <c r="B8" s="28">
        <v>6865.0034065112141</v>
      </c>
      <c r="C8" s="28">
        <v>91.66063043854885</v>
      </c>
      <c r="D8" s="28">
        <v>34594.286781458541</v>
      </c>
      <c r="E8" s="28">
        <v>1428.0644756764054</v>
      </c>
      <c r="F8" s="28">
        <v>0</v>
      </c>
      <c r="G8" s="28">
        <v>3620.96940033294</v>
      </c>
      <c r="H8" s="28">
        <v>1147.0392695890853</v>
      </c>
      <c r="I8" s="28"/>
      <c r="J8" s="34">
        <f t="shared" ref="J8:J43" si="0">H8</f>
        <v>1147.0392695890853</v>
      </c>
      <c r="K8" s="28">
        <v>167.00588405660153</v>
      </c>
      <c r="L8" s="28">
        <v>414.11888812444369</v>
      </c>
      <c r="M8" s="28">
        <v>204.34921387195195</v>
      </c>
      <c r="N8" s="28">
        <v>437.40758549064503</v>
      </c>
      <c r="O8" s="28">
        <v>410.92660118096342</v>
      </c>
      <c r="P8" s="28">
        <v>297.22894819753662</v>
      </c>
      <c r="Q8" s="28">
        <v>92.30793695485211</v>
      </c>
      <c r="R8" s="28">
        <v>139.83152390334635</v>
      </c>
      <c r="S8" s="28">
        <v>17724.384472140402</v>
      </c>
      <c r="T8" s="28">
        <v>0</v>
      </c>
      <c r="U8" s="4"/>
    </row>
    <row r="9" spans="1:21" x14ac:dyDescent="0.25">
      <c r="A9" s="19">
        <v>2005</v>
      </c>
      <c r="B9" s="28">
        <v>13194.474736115328</v>
      </c>
      <c r="C9" s="28">
        <v>2414.3241129851194</v>
      </c>
      <c r="D9" s="28">
        <v>20150.944973777368</v>
      </c>
      <c r="E9" s="28">
        <v>1723.3617865201868</v>
      </c>
      <c r="F9" s="28">
        <v>86.83054107800352</v>
      </c>
      <c r="G9" s="28">
        <v>2657.6756881077163</v>
      </c>
      <c r="H9" s="28">
        <v>972.58792168462469</v>
      </c>
      <c r="I9" s="28"/>
      <c r="J9" s="34">
        <f t="shared" si="0"/>
        <v>972.58792168462469</v>
      </c>
      <c r="K9" s="28">
        <v>150.26611530646915</v>
      </c>
      <c r="L9" s="28">
        <v>383.36975755520979</v>
      </c>
      <c r="M9" s="28">
        <v>163.12620690170326</v>
      </c>
      <c r="N9" s="28">
        <v>448.4039745112874</v>
      </c>
      <c r="O9" s="28">
        <v>406.03904814500629</v>
      </c>
      <c r="P9" s="28">
        <v>283.69961290255884</v>
      </c>
      <c r="Q9" s="28">
        <v>76.12265686008999</v>
      </c>
      <c r="R9" s="28">
        <v>132.56493030085142</v>
      </c>
      <c r="S9" s="28">
        <v>14053.752978275756</v>
      </c>
      <c r="T9" s="28">
        <v>0</v>
      </c>
      <c r="U9" s="4"/>
    </row>
    <row r="10" spans="1:21" x14ac:dyDescent="0.25">
      <c r="A10" s="19">
        <v>2004</v>
      </c>
      <c r="B10" s="28">
        <v>22495.453244605393</v>
      </c>
      <c r="C10" s="28">
        <v>902.67233085225234</v>
      </c>
      <c r="D10" s="28">
        <v>7123.6971974875178</v>
      </c>
      <c r="E10" s="28">
        <v>2231.7260435680146</v>
      </c>
      <c r="F10" s="28">
        <v>26.38359319440945</v>
      </c>
      <c r="G10" s="28">
        <v>1321.1782598943721</v>
      </c>
      <c r="H10" s="28">
        <v>671.14019362896806</v>
      </c>
      <c r="I10" s="28"/>
      <c r="J10" s="34">
        <f t="shared" si="0"/>
        <v>671.14019362896806</v>
      </c>
      <c r="K10" s="28">
        <v>134.02845133334412</v>
      </c>
      <c r="L10" s="28">
        <v>356.20046515765546</v>
      </c>
      <c r="M10" s="28">
        <v>152.8670814864409</v>
      </c>
      <c r="N10" s="28">
        <v>395.59354436042105</v>
      </c>
      <c r="O10" s="28">
        <v>429.57383405440999</v>
      </c>
      <c r="P10" s="28">
        <v>233.35250513065259</v>
      </c>
      <c r="Q10" s="28">
        <v>77.671461032930821</v>
      </c>
      <c r="R10" s="28">
        <v>132.03665344124147</v>
      </c>
      <c r="S10" s="28">
        <v>10101.083761393185</v>
      </c>
      <c r="T10" s="28">
        <v>0</v>
      </c>
      <c r="U10" s="4"/>
    </row>
    <row r="11" spans="1:21" x14ac:dyDescent="0.25">
      <c r="A11" s="19">
        <v>2003</v>
      </c>
      <c r="B11" s="28">
        <v>25521.357262998841</v>
      </c>
      <c r="C11" s="28">
        <v>468.33237327565524</v>
      </c>
      <c r="D11" s="28">
        <v>960.96471992849627</v>
      </c>
      <c r="E11" s="28">
        <v>2472.5902121038425</v>
      </c>
      <c r="F11" s="28">
        <v>47.968328926206574</v>
      </c>
      <c r="G11" s="28">
        <v>240.01330802943602</v>
      </c>
      <c r="H11" s="28">
        <v>554.25009667240261</v>
      </c>
      <c r="I11" s="28"/>
      <c r="J11" s="34">
        <f t="shared" si="0"/>
        <v>554.25009667240261</v>
      </c>
      <c r="K11" s="28">
        <v>104.58279933584984</v>
      </c>
      <c r="L11" s="28">
        <v>317.55788210250637</v>
      </c>
      <c r="M11" s="28">
        <v>151.06206555983377</v>
      </c>
      <c r="N11" s="28">
        <v>300.52201164047864</v>
      </c>
      <c r="O11" s="28">
        <v>306.34304574819407</v>
      </c>
      <c r="P11" s="28">
        <v>256.59439978837651</v>
      </c>
      <c r="Q11" s="28">
        <v>96.70069467745374</v>
      </c>
      <c r="R11" s="28">
        <v>115.58910038832153</v>
      </c>
      <c r="S11" s="28">
        <v>9046.1833639138204</v>
      </c>
      <c r="T11" s="28">
        <v>0</v>
      </c>
      <c r="U11" s="4"/>
    </row>
    <row r="12" spans="1:21" x14ac:dyDescent="0.25">
      <c r="A12" s="19">
        <v>2002</v>
      </c>
      <c r="B12" s="28">
        <v>26413.317145472323</v>
      </c>
      <c r="C12" s="28">
        <v>756.19524281714644</v>
      </c>
      <c r="D12" s="28">
        <v>0</v>
      </c>
      <c r="E12" s="28">
        <v>2597.1252994776642</v>
      </c>
      <c r="F12" s="28">
        <v>176.50648770612648</v>
      </c>
      <c r="G12" s="28">
        <v>0</v>
      </c>
      <c r="H12" s="28">
        <v>531.30622169594415</v>
      </c>
      <c r="I12" s="28"/>
      <c r="J12" s="34">
        <f t="shared" si="0"/>
        <v>531.30622169594415</v>
      </c>
      <c r="K12" s="28">
        <v>115.6757763677407</v>
      </c>
      <c r="L12" s="28">
        <v>307.6715919353905</v>
      </c>
      <c r="M12" s="28">
        <v>156.90031715158875</v>
      </c>
      <c r="N12" s="28">
        <v>241.93088168039498</v>
      </c>
      <c r="O12" s="28">
        <v>221.27901799152167</v>
      </c>
      <c r="P12" s="28">
        <v>198.7886899586376</v>
      </c>
      <c r="Q12" s="28">
        <v>66.005320757374477</v>
      </c>
      <c r="R12" s="28">
        <v>92.260091687546634</v>
      </c>
      <c r="S12" s="28">
        <v>6628.4439925570805</v>
      </c>
      <c r="T12" s="28">
        <v>0</v>
      </c>
      <c r="U12" s="4"/>
    </row>
    <row r="13" spans="1:21" x14ac:dyDescent="0.25">
      <c r="A13" s="19">
        <v>2001</v>
      </c>
      <c r="B13" s="28">
        <v>34289.568033436735</v>
      </c>
      <c r="C13" s="28">
        <v>196.28789232257623</v>
      </c>
      <c r="D13" s="28">
        <v>0</v>
      </c>
      <c r="E13" s="28">
        <v>4139.9983183859022</v>
      </c>
      <c r="F13" s="28">
        <v>53.77531942938716</v>
      </c>
      <c r="G13" s="28">
        <v>0</v>
      </c>
      <c r="H13" s="28">
        <v>982.14473056723421</v>
      </c>
      <c r="I13" s="28"/>
      <c r="J13" s="34">
        <f t="shared" si="0"/>
        <v>982.14473056723421</v>
      </c>
      <c r="K13" s="28">
        <v>181.10983346035121</v>
      </c>
      <c r="L13" s="28">
        <v>422.58961140748687</v>
      </c>
      <c r="M13" s="28">
        <v>215.35651030623598</v>
      </c>
      <c r="N13" s="28">
        <v>288.80591613915755</v>
      </c>
      <c r="O13" s="28">
        <v>288.80591613915755</v>
      </c>
      <c r="P13" s="28">
        <v>156.0098590216646</v>
      </c>
      <c r="Q13" s="28">
        <v>52.400257992009315</v>
      </c>
      <c r="R13" s="28">
        <v>90.989457483411243</v>
      </c>
      <c r="S13" s="28">
        <v>5605.4852833076111</v>
      </c>
      <c r="T13" s="28">
        <v>0</v>
      </c>
      <c r="U13" s="4"/>
    </row>
    <row r="14" spans="1:21" x14ac:dyDescent="0.25">
      <c r="A14" s="19">
        <v>2000</v>
      </c>
      <c r="B14" s="28">
        <v>29637.935520996867</v>
      </c>
      <c r="C14" s="28">
        <v>156.31704511802334</v>
      </c>
      <c r="D14" s="28">
        <v>0</v>
      </c>
      <c r="E14" s="28">
        <v>4475.7707259085182</v>
      </c>
      <c r="F14" s="28">
        <v>19.04748913158944</v>
      </c>
      <c r="G14" s="28">
        <v>0</v>
      </c>
      <c r="H14" s="28">
        <v>1080.6547874226862</v>
      </c>
      <c r="I14" s="28"/>
      <c r="J14" s="34">
        <f t="shared" si="0"/>
        <v>1080.6547874226862</v>
      </c>
      <c r="K14" s="28">
        <v>168.82256638712502</v>
      </c>
      <c r="L14" s="28">
        <v>393.91932156995824</v>
      </c>
      <c r="M14" s="28">
        <v>371.01017758249088</v>
      </c>
      <c r="N14" s="28">
        <v>207.38596322850586</v>
      </c>
      <c r="O14" s="28">
        <v>207.38596322850586</v>
      </c>
      <c r="P14" s="28">
        <v>117.56925961912866</v>
      </c>
      <c r="Q14" s="28">
        <v>44.467294050116131</v>
      </c>
      <c r="R14" s="28">
        <v>78.72410433904318</v>
      </c>
      <c r="S14" s="28">
        <v>4175.7008189855196</v>
      </c>
      <c r="T14" s="28">
        <v>0</v>
      </c>
      <c r="U14" s="4"/>
    </row>
    <row r="15" spans="1:21" x14ac:dyDescent="0.25">
      <c r="A15" s="19">
        <v>1999</v>
      </c>
      <c r="B15" s="28">
        <v>22805.03239263007</v>
      </c>
      <c r="C15" s="28">
        <v>180.55849047076276</v>
      </c>
      <c r="D15" s="28">
        <v>0</v>
      </c>
      <c r="E15" s="28">
        <v>3345.5369297308384</v>
      </c>
      <c r="F15" s="28">
        <v>27.49020326847743</v>
      </c>
      <c r="G15" s="28">
        <v>0</v>
      </c>
      <c r="H15" s="28">
        <v>994.64910762749696</v>
      </c>
      <c r="I15" s="28"/>
      <c r="J15" s="34">
        <f t="shared" si="0"/>
        <v>994.64910762749696</v>
      </c>
      <c r="K15" s="28">
        <v>128.67679132490792</v>
      </c>
      <c r="L15" s="28">
        <v>300.24584642478408</v>
      </c>
      <c r="M15" s="28">
        <v>310.00378793487494</v>
      </c>
      <c r="N15" s="28">
        <v>136.06584003190775</v>
      </c>
      <c r="O15" s="28">
        <v>136.06584003190775</v>
      </c>
      <c r="P15" s="28">
        <v>62.332479131500875</v>
      </c>
      <c r="Q15" s="28">
        <v>10.08766421480818</v>
      </c>
      <c r="R15" s="28">
        <v>29.705849683606676</v>
      </c>
      <c r="S15" s="28">
        <v>2722.6582186912287</v>
      </c>
      <c r="T15" s="28">
        <v>0</v>
      </c>
      <c r="U15" s="4"/>
    </row>
    <row r="16" spans="1:21" x14ac:dyDescent="0.25">
      <c r="A16" s="19">
        <v>1998</v>
      </c>
      <c r="B16" s="28">
        <v>20238.828444965173</v>
      </c>
      <c r="C16" s="28">
        <v>14.234105560070788</v>
      </c>
      <c r="D16" s="28">
        <v>0</v>
      </c>
      <c r="E16" s="28">
        <v>2359.0757680942511</v>
      </c>
      <c r="F16" s="28">
        <v>2.4066736461445855</v>
      </c>
      <c r="G16" s="28">
        <v>0</v>
      </c>
      <c r="H16" s="28">
        <v>576.96604457992032</v>
      </c>
      <c r="I16" s="28"/>
      <c r="J16" s="34">
        <f t="shared" si="0"/>
        <v>576.96604457992032</v>
      </c>
      <c r="K16" s="28">
        <v>83.816570534616247</v>
      </c>
      <c r="L16" s="28">
        <v>195.57199791410463</v>
      </c>
      <c r="M16" s="28">
        <v>254.60310236646373</v>
      </c>
      <c r="N16" s="28">
        <v>118.44518682299849</v>
      </c>
      <c r="O16" s="28">
        <v>118.44518682299849</v>
      </c>
      <c r="P16" s="28">
        <v>126.45316323450767</v>
      </c>
      <c r="Q16" s="28">
        <v>15.255561314806629</v>
      </c>
      <c r="R16" s="28">
        <v>45.310279500246814</v>
      </c>
      <c r="S16" s="28">
        <v>2379.0793886777096</v>
      </c>
      <c r="T16" s="28">
        <v>0</v>
      </c>
      <c r="U16" s="4"/>
    </row>
    <row r="17" spans="1:21" x14ac:dyDescent="0.25">
      <c r="A17" s="19">
        <v>1997</v>
      </c>
      <c r="B17" s="28">
        <v>26989.825123020048</v>
      </c>
      <c r="C17" s="28">
        <v>18.848058880080966</v>
      </c>
      <c r="D17" s="28">
        <v>0</v>
      </c>
      <c r="E17" s="28">
        <v>3049.7328749342942</v>
      </c>
      <c r="F17" s="28">
        <v>2.6611171020059334</v>
      </c>
      <c r="G17" s="28">
        <v>0</v>
      </c>
      <c r="H17" s="28">
        <v>468.80228511224612</v>
      </c>
      <c r="I17" s="28"/>
      <c r="J17" s="34">
        <f t="shared" si="0"/>
        <v>468.80228511224612</v>
      </c>
      <c r="K17" s="28">
        <v>83.42277331231854</v>
      </c>
      <c r="L17" s="28">
        <v>194.6531377287445</v>
      </c>
      <c r="M17" s="28">
        <v>241.49913964400389</v>
      </c>
      <c r="N17" s="28">
        <v>130.17334459694698</v>
      </c>
      <c r="O17" s="28">
        <v>130.17334459694698</v>
      </c>
      <c r="P17" s="28">
        <v>129.89818541790413</v>
      </c>
      <c r="Q17" s="28">
        <v>15.179259366487113</v>
      </c>
      <c r="R17" s="28">
        <v>51.367650117884537</v>
      </c>
      <c r="S17" s="28">
        <v>2038.834385704796</v>
      </c>
      <c r="T17" s="28">
        <v>0</v>
      </c>
      <c r="U17" s="4"/>
    </row>
    <row r="18" spans="1:21" x14ac:dyDescent="0.25">
      <c r="A18" s="19">
        <v>1996</v>
      </c>
      <c r="B18" s="28">
        <v>22633.258573807092</v>
      </c>
      <c r="C18" s="28">
        <v>104.41885523640529</v>
      </c>
      <c r="D18" s="28">
        <v>0</v>
      </c>
      <c r="E18" s="28">
        <v>2569.0906089628529</v>
      </c>
      <c r="F18" s="28">
        <v>15.934009954735833</v>
      </c>
      <c r="G18" s="28">
        <v>0</v>
      </c>
      <c r="H18" s="28">
        <v>329.46007920393987</v>
      </c>
      <c r="I18" s="28"/>
      <c r="J18" s="34">
        <f t="shared" si="0"/>
        <v>329.46007920393987</v>
      </c>
      <c r="K18" s="28">
        <v>65.600323192280726</v>
      </c>
      <c r="L18" s="28">
        <v>153.06742078198852</v>
      </c>
      <c r="M18" s="28">
        <v>181.4690255142674</v>
      </c>
      <c r="N18" s="28">
        <v>98.914104177617517</v>
      </c>
      <c r="O18" s="28">
        <v>98.914104177617517</v>
      </c>
      <c r="P18" s="28">
        <v>138.28633300828966</v>
      </c>
      <c r="Q18" s="28">
        <v>5.6381316383815241</v>
      </c>
      <c r="R18" s="28">
        <v>45.622219858054862</v>
      </c>
      <c r="S18" s="28">
        <v>1350.420627725269</v>
      </c>
      <c r="T18" s="28">
        <v>0</v>
      </c>
      <c r="U18" s="4"/>
    </row>
    <row r="19" spans="1:21" x14ac:dyDescent="0.25">
      <c r="A19" s="19">
        <v>1995</v>
      </c>
      <c r="B19" s="28">
        <v>17437.357685688334</v>
      </c>
      <c r="C19" s="28">
        <v>452.79130484196543</v>
      </c>
      <c r="D19" s="28">
        <v>0</v>
      </c>
      <c r="E19" s="28">
        <v>1806.7633652216718</v>
      </c>
      <c r="F19" s="28">
        <v>75.564367437060781</v>
      </c>
      <c r="G19" s="28">
        <v>0</v>
      </c>
      <c r="H19" s="28">
        <v>405.38356125788749</v>
      </c>
      <c r="I19" s="28"/>
      <c r="J19" s="34">
        <f t="shared" si="0"/>
        <v>405.38356125788749</v>
      </c>
      <c r="K19" s="28">
        <v>86.93265098520817</v>
      </c>
      <c r="L19" s="28">
        <v>202.84285229881945</v>
      </c>
      <c r="M19" s="28">
        <v>230.12257824155353</v>
      </c>
      <c r="N19" s="28">
        <v>123.77274519485829</v>
      </c>
      <c r="O19" s="28">
        <v>123.77274519485829</v>
      </c>
      <c r="P19" s="28">
        <v>123.24259720146968</v>
      </c>
      <c r="Q19" s="28">
        <v>5.7406753493878089</v>
      </c>
      <c r="R19" s="28">
        <v>66.381612138695417</v>
      </c>
      <c r="S19" s="28">
        <v>793.44783179779745</v>
      </c>
      <c r="T19" s="28">
        <v>0</v>
      </c>
      <c r="U19" s="4"/>
    </row>
    <row r="20" spans="1:21" x14ac:dyDescent="0.25">
      <c r="A20" s="19">
        <v>1994</v>
      </c>
      <c r="B20" s="28">
        <v>12090.660058704154</v>
      </c>
      <c r="C20" s="28">
        <v>1469.4861382093627</v>
      </c>
      <c r="D20" s="28">
        <v>0</v>
      </c>
      <c r="E20" s="28">
        <v>992.54953863480489</v>
      </c>
      <c r="F20" s="28">
        <v>200.10850917479206</v>
      </c>
      <c r="G20" s="28">
        <v>0</v>
      </c>
      <c r="H20" s="28">
        <v>457.87240154157496</v>
      </c>
      <c r="I20" s="28"/>
      <c r="J20" s="34">
        <f t="shared" si="0"/>
        <v>457.87240154157496</v>
      </c>
      <c r="K20" s="28">
        <v>62.864733558911773</v>
      </c>
      <c r="L20" s="28">
        <v>146.68437830412734</v>
      </c>
      <c r="M20" s="28">
        <v>151.40203477976027</v>
      </c>
      <c r="N20" s="28">
        <v>101.83302428103552</v>
      </c>
      <c r="O20" s="28">
        <v>101.83302428103552</v>
      </c>
      <c r="P20" s="28">
        <v>74.296195358358318</v>
      </c>
      <c r="Q20" s="28">
        <v>2.6124440378486651</v>
      </c>
      <c r="R20" s="28">
        <v>37.970375146829788</v>
      </c>
      <c r="S20" s="28">
        <v>359.86777881737692</v>
      </c>
      <c r="T20" s="28">
        <v>0</v>
      </c>
      <c r="U20" s="4"/>
    </row>
    <row r="21" spans="1:21" x14ac:dyDescent="0.25">
      <c r="A21" s="19">
        <v>1993</v>
      </c>
      <c r="B21" s="28">
        <v>8028.4349192829877</v>
      </c>
      <c r="C21" s="28">
        <v>2692.0713023715907</v>
      </c>
      <c r="D21" s="28">
        <v>0</v>
      </c>
      <c r="E21" s="28">
        <v>729.90160198634521</v>
      </c>
      <c r="F21" s="28">
        <v>308.1866924724518</v>
      </c>
      <c r="G21" s="28">
        <v>0</v>
      </c>
      <c r="H21" s="28">
        <v>399.94386886776869</v>
      </c>
      <c r="I21" s="28"/>
      <c r="J21" s="34">
        <f t="shared" si="0"/>
        <v>399.94386886776869</v>
      </c>
      <c r="K21" s="28">
        <v>51.834994332989048</v>
      </c>
      <c r="L21" s="28">
        <v>120.9483201103081</v>
      </c>
      <c r="M21" s="28">
        <v>126.28394479804668</v>
      </c>
      <c r="N21" s="28">
        <v>85.917046411409856</v>
      </c>
      <c r="O21" s="28">
        <v>85.917046411409856</v>
      </c>
      <c r="P21" s="28">
        <v>92.603490321823131</v>
      </c>
      <c r="Q21" s="28">
        <v>4.5139979254917657</v>
      </c>
      <c r="R21" s="28">
        <v>46.398985479034444</v>
      </c>
      <c r="S21" s="28">
        <v>177.68794716154076</v>
      </c>
      <c r="T21" s="28">
        <v>0</v>
      </c>
      <c r="U21" s="4"/>
    </row>
    <row r="22" spans="1:21" x14ac:dyDescent="0.25">
      <c r="A22" s="19">
        <v>1992</v>
      </c>
      <c r="B22" s="28">
        <v>4720.0636442807418</v>
      </c>
      <c r="C22" s="28">
        <v>1712.3871830339347</v>
      </c>
      <c r="D22" s="28">
        <v>0</v>
      </c>
      <c r="E22" s="28">
        <v>504.85095606540187</v>
      </c>
      <c r="F22" s="28">
        <v>248.2270088043619</v>
      </c>
      <c r="G22" s="28">
        <v>0</v>
      </c>
      <c r="H22" s="28">
        <v>178.97047409949033</v>
      </c>
      <c r="I22" s="28"/>
      <c r="J22" s="34">
        <f t="shared" si="0"/>
        <v>178.97047409949033</v>
      </c>
      <c r="K22" s="28">
        <v>34.110709399202086</v>
      </c>
      <c r="L22" s="28">
        <v>79.591655264804814</v>
      </c>
      <c r="M22" s="28">
        <v>79.87765645934536</v>
      </c>
      <c r="N22" s="28">
        <v>47.302795994602455</v>
      </c>
      <c r="O22" s="28">
        <v>47.302795994602455</v>
      </c>
      <c r="P22" s="28">
        <v>91.365933267167705</v>
      </c>
      <c r="Q22" s="28">
        <v>4.1050679205581524</v>
      </c>
      <c r="R22" s="28">
        <v>57.044345790187556</v>
      </c>
      <c r="S22" s="28">
        <v>115.47909755474963</v>
      </c>
      <c r="T22" s="28">
        <v>0</v>
      </c>
      <c r="U22" s="4"/>
    </row>
    <row r="23" spans="1:21" x14ac:dyDescent="0.25">
      <c r="A23" s="19">
        <v>1991</v>
      </c>
      <c r="B23" s="28">
        <v>4860.8289100853563</v>
      </c>
      <c r="C23" s="28">
        <v>1328.8887204266523</v>
      </c>
      <c r="D23" s="28">
        <v>0</v>
      </c>
      <c r="E23" s="28">
        <v>560.06081877579516</v>
      </c>
      <c r="F23" s="28">
        <v>156.45933104495472</v>
      </c>
      <c r="G23" s="28">
        <v>0</v>
      </c>
      <c r="H23" s="28">
        <v>192.36328776159573</v>
      </c>
      <c r="I23" s="28"/>
      <c r="J23" s="34">
        <f t="shared" si="0"/>
        <v>192.36328776159573</v>
      </c>
      <c r="K23" s="28">
        <v>73.198001525066999</v>
      </c>
      <c r="L23" s="28">
        <v>170.79533689182318</v>
      </c>
      <c r="M23" s="28">
        <v>140.07737382901115</v>
      </c>
      <c r="N23" s="28">
        <v>56.442093213800824</v>
      </c>
      <c r="O23" s="28">
        <v>56.442093213800824</v>
      </c>
      <c r="P23" s="28">
        <v>122.28046244464709</v>
      </c>
      <c r="Q23" s="28">
        <v>8.630694212360952</v>
      </c>
      <c r="R23" s="28">
        <v>83.036622094424573</v>
      </c>
      <c r="S23" s="28">
        <v>230.09939703327487</v>
      </c>
      <c r="T23" s="28">
        <v>0</v>
      </c>
      <c r="U23" s="4"/>
    </row>
    <row r="24" spans="1:21" x14ac:dyDescent="0.25">
      <c r="A24" s="19">
        <v>1990</v>
      </c>
      <c r="B24" s="28">
        <v>4164.1473918511383</v>
      </c>
      <c r="C24" s="28">
        <v>590.77948506744201</v>
      </c>
      <c r="D24" s="28">
        <v>0</v>
      </c>
      <c r="E24" s="28">
        <v>539.76734781223684</v>
      </c>
      <c r="F24" s="28">
        <v>80.440122599758922</v>
      </c>
      <c r="G24" s="28">
        <v>0</v>
      </c>
      <c r="H24" s="28">
        <v>207.21309749726635</v>
      </c>
      <c r="I24" s="28"/>
      <c r="J24" s="34">
        <f t="shared" si="0"/>
        <v>207.21309749726635</v>
      </c>
      <c r="K24" s="28">
        <v>54.376767423719208</v>
      </c>
      <c r="L24" s="28">
        <v>126.87912398867854</v>
      </c>
      <c r="M24" s="28">
        <v>111.67516666185459</v>
      </c>
      <c r="N24" s="28">
        <v>44.051139595760112</v>
      </c>
      <c r="O24" s="28">
        <v>44.051139595760112</v>
      </c>
      <c r="P24" s="28">
        <v>59.726314012283737</v>
      </c>
      <c r="Q24" s="28">
        <v>5.9664163841615556</v>
      </c>
      <c r="R24" s="28">
        <v>56.019903834244204</v>
      </c>
      <c r="S24" s="28">
        <v>263.32023965121914</v>
      </c>
      <c r="T24" s="28">
        <v>0</v>
      </c>
      <c r="U24" s="4"/>
    </row>
    <row r="25" spans="1:21" x14ac:dyDescent="0.25">
      <c r="A25" s="19">
        <v>1989</v>
      </c>
      <c r="B25" s="28">
        <v>1805.0005812762763</v>
      </c>
      <c r="C25" s="28">
        <v>2614.1386362056205</v>
      </c>
      <c r="D25" s="28">
        <v>0</v>
      </c>
      <c r="E25" s="28">
        <v>231.29010683083465</v>
      </c>
      <c r="F25" s="28">
        <v>282.08546694848695</v>
      </c>
      <c r="G25" s="28">
        <v>0</v>
      </c>
      <c r="H25" s="28">
        <v>234.303853995846</v>
      </c>
      <c r="I25" s="28"/>
      <c r="J25" s="34">
        <f t="shared" si="0"/>
        <v>234.303853995846</v>
      </c>
      <c r="K25" s="28">
        <v>58.358351733801811</v>
      </c>
      <c r="L25" s="28">
        <v>136.16948737887122</v>
      </c>
      <c r="M25" s="28">
        <v>132.1882115309993</v>
      </c>
      <c r="N25" s="28">
        <v>40.798096644608009</v>
      </c>
      <c r="O25" s="28">
        <v>40.798096644608009</v>
      </c>
      <c r="P25" s="28">
        <v>28.416169348495913</v>
      </c>
      <c r="Q25" s="28">
        <v>3.4698663296037333</v>
      </c>
      <c r="R25" s="28">
        <v>22.959096409208385</v>
      </c>
      <c r="S25" s="28">
        <v>277.51575945085102</v>
      </c>
      <c r="T25" s="28">
        <v>0</v>
      </c>
      <c r="U25" s="4"/>
    </row>
    <row r="26" spans="1:21" x14ac:dyDescent="0.25">
      <c r="A26" s="19">
        <v>1988</v>
      </c>
      <c r="B26" s="28">
        <v>493.62825877483971</v>
      </c>
      <c r="C26" s="28">
        <v>3467.649070630966</v>
      </c>
      <c r="D26" s="28">
        <v>0</v>
      </c>
      <c r="E26" s="28">
        <v>58.922135674988972</v>
      </c>
      <c r="F26" s="28">
        <v>357.72450591623135</v>
      </c>
      <c r="G26" s="28">
        <v>0</v>
      </c>
      <c r="H26" s="28">
        <v>148.57527500897004</v>
      </c>
      <c r="I26" s="28"/>
      <c r="J26" s="34">
        <f t="shared" si="0"/>
        <v>148.57527500897004</v>
      </c>
      <c r="K26" s="28">
        <v>60.58245973618142</v>
      </c>
      <c r="L26" s="28">
        <v>141.3590727177569</v>
      </c>
      <c r="M26" s="28">
        <v>144.17536687602589</v>
      </c>
      <c r="N26" s="28">
        <v>38.992161765090934</v>
      </c>
      <c r="O26" s="28">
        <v>38.992161765090934</v>
      </c>
      <c r="P26" s="28">
        <v>56.667709436307341</v>
      </c>
      <c r="Q26" s="28">
        <v>5.6098204186622906</v>
      </c>
      <c r="R26" s="28">
        <v>43.441240576284656</v>
      </c>
      <c r="S26" s="28">
        <v>264.08384930015023</v>
      </c>
      <c r="T26" s="28">
        <v>0</v>
      </c>
      <c r="U26" s="4"/>
    </row>
    <row r="27" spans="1:21" x14ac:dyDescent="0.25">
      <c r="A27" s="19">
        <v>1987</v>
      </c>
      <c r="B27" s="28">
        <v>149.59406299697508</v>
      </c>
      <c r="C27" s="28">
        <v>2268.8804827873078</v>
      </c>
      <c r="D27" s="28">
        <v>0</v>
      </c>
      <c r="E27" s="28">
        <v>34.930879253212794</v>
      </c>
      <c r="F27" s="28">
        <v>304.07494132057332</v>
      </c>
      <c r="G27" s="28">
        <v>0</v>
      </c>
      <c r="H27" s="28">
        <v>80.101909070822444</v>
      </c>
      <c r="I27" s="28"/>
      <c r="J27" s="34">
        <f t="shared" si="0"/>
        <v>80.101909070822444</v>
      </c>
      <c r="K27" s="28">
        <v>60.710471486190393</v>
      </c>
      <c r="L27" s="28">
        <v>141.65776680111111</v>
      </c>
      <c r="M27" s="28">
        <v>142.99241188518405</v>
      </c>
      <c r="N27" s="28">
        <v>33.369820087668515</v>
      </c>
      <c r="O27" s="28">
        <v>33.369820087668515</v>
      </c>
      <c r="P27" s="28">
        <v>27.81004362177325</v>
      </c>
      <c r="Q27" s="28">
        <v>4.8189922917118801</v>
      </c>
      <c r="R27" s="28">
        <v>27.974568689001419</v>
      </c>
      <c r="S27" s="28">
        <v>313.56351712693015</v>
      </c>
      <c r="T27" s="28">
        <v>0</v>
      </c>
      <c r="U27" s="4"/>
    </row>
    <row r="28" spans="1:21" x14ac:dyDescent="0.25">
      <c r="A28" s="19">
        <v>1986</v>
      </c>
      <c r="B28" s="28">
        <v>285.18225653585392</v>
      </c>
      <c r="C28" s="28">
        <v>3168.8398755970074</v>
      </c>
      <c r="D28" s="28">
        <v>0</v>
      </c>
      <c r="E28" s="28">
        <v>33.732604364738819</v>
      </c>
      <c r="F28" s="28">
        <v>295.03595574587462</v>
      </c>
      <c r="G28" s="28">
        <v>0</v>
      </c>
      <c r="H28" s="28">
        <v>88.36527667754612</v>
      </c>
      <c r="I28" s="28"/>
      <c r="J28" s="34">
        <f t="shared" si="0"/>
        <v>88.36527667754612</v>
      </c>
      <c r="K28" s="28">
        <v>81.79116146899463</v>
      </c>
      <c r="L28" s="28">
        <v>190.84604342765402</v>
      </c>
      <c r="M28" s="28">
        <v>151.18377626224563</v>
      </c>
      <c r="N28" s="28">
        <v>35.089828321579091</v>
      </c>
      <c r="O28" s="28">
        <v>35.089828321579091</v>
      </c>
      <c r="P28" s="28">
        <v>25.502869107646038</v>
      </c>
      <c r="Q28" s="28">
        <v>3.555716277760677</v>
      </c>
      <c r="R28" s="28">
        <v>23.675866922650314</v>
      </c>
      <c r="S28" s="28">
        <v>302.61205856128487</v>
      </c>
      <c r="T28" s="28">
        <v>0</v>
      </c>
      <c r="U28" s="4"/>
    </row>
    <row r="29" spans="1:21" x14ac:dyDescent="0.25">
      <c r="A29" s="19">
        <v>1985</v>
      </c>
      <c r="B29" s="28">
        <v>117.99666497017928</v>
      </c>
      <c r="C29" s="28">
        <v>2676.594345014078</v>
      </c>
      <c r="D29" s="28">
        <v>0</v>
      </c>
      <c r="E29" s="28">
        <v>16.069515063117798</v>
      </c>
      <c r="F29" s="28">
        <v>203.91747477734918</v>
      </c>
      <c r="G29" s="28">
        <v>0</v>
      </c>
      <c r="H29" s="28">
        <v>68.433592985303505</v>
      </c>
      <c r="I29" s="28"/>
      <c r="J29" s="34">
        <f t="shared" si="0"/>
        <v>68.433592985303505</v>
      </c>
      <c r="K29" s="28">
        <v>55.947371708115817</v>
      </c>
      <c r="L29" s="28">
        <v>130.54386731893652</v>
      </c>
      <c r="M29" s="28">
        <v>86.111801571124701</v>
      </c>
      <c r="N29" s="28">
        <v>21.813303110477221</v>
      </c>
      <c r="O29" s="28">
        <v>21.813303110477221</v>
      </c>
      <c r="P29" s="28">
        <v>20.063755023067532</v>
      </c>
      <c r="Q29" s="28">
        <v>1.8020802644106921</v>
      </c>
      <c r="R29" s="28">
        <v>12.752840287005359</v>
      </c>
      <c r="S29" s="28">
        <v>229.94415128695991</v>
      </c>
      <c r="T29" s="28">
        <v>0</v>
      </c>
      <c r="U29" s="4"/>
    </row>
    <row r="30" spans="1:21" x14ac:dyDescent="0.25">
      <c r="A30" s="19">
        <v>1984</v>
      </c>
      <c r="B30" s="28">
        <v>120.60125322127284</v>
      </c>
      <c r="C30" s="28">
        <v>1960.9909286946088</v>
      </c>
      <c r="D30" s="28">
        <v>0</v>
      </c>
      <c r="E30" s="28">
        <v>12.521417359165408</v>
      </c>
      <c r="F30" s="28">
        <v>145.97191128977713</v>
      </c>
      <c r="G30" s="28">
        <v>0</v>
      </c>
      <c r="H30" s="28">
        <v>51.735606087771565</v>
      </c>
      <c r="I30" s="28"/>
      <c r="J30" s="34">
        <f t="shared" si="0"/>
        <v>51.735606087771565</v>
      </c>
      <c r="K30" s="28">
        <v>43.569504995827366</v>
      </c>
      <c r="L30" s="28">
        <v>101.6621783235972</v>
      </c>
      <c r="M30" s="28">
        <v>59.749953990817005</v>
      </c>
      <c r="N30" s="28">
        <v>16.786496114249012</v>
      </c>
      <c r="O30" s="28">
        <v>16.786496114249012</v>
      </c>
      <c r="P30" s="28">
        <v>8.0569633484570229</v>
      </c>
      <c r="Q30" s="28">
        <v>1.4165146004213189</v>
      </c>
      <c r="R30" s="28">
        <v>8.1599825921240026</v>
      </c>
      <c r="S30" s="28">
        <v>205.26177320034364</v>
      </c>
      <c r="T30" s="28">
        <v>0</v>
      </c>
      <c r="U30" s="4"/>
    </row>
    <row r="31" spans="1:21" x14ac:dyDescent="0.25">
      <c r="A31" s="19">
        <v>1983</v>
      </c>
      <c r="B31" s="28">
        <v>246.18173052008189</v>
      </c>
      <c r="C31" s="28">
        <v>1922.2379230722463</v>
      </c>
      <c r="D31" s="28">
        <v>0</v>
      </c>
      <c r="E31" s="28">
        <v>19.890596006611265</v>
      </c>
      <c r="F31" s="28">
        <v>80.340047657590148</v>
      </c>
      <c r="G31" s="28">
        <v>0</v>
      </c>
      <c r="H31" s="28">
        <v>56.088281972275574</v>
      </c>
      <c r="I31" s="28"/>
      <c r="J31" s="34">
        <f t="shared" si="0"/>
        <v>56.088281972275574</v>
      </c>
      <c r="K31" s="28">
        <v>34.623556173346941</v>
      </c>
      <c r="L31" s="28">
        <v>80.788297737809287</v>
      </c>
      <c r="M31" s="28">
        <v>49.356594179421229</v>
      </c>
      <c r="N31" s="28">
        <v>13.211643468329026</v>
      </c>
      <c r="O31" s="28">
        <v>13.211643468329026</v>
      </c>
      <c r="P31" s="28">
        <v>6.667621412863836</v>
      </c>
      <c r="Q31" s="28">
        <v>0.90581577927567247</v>
      </c>
      <c r="R31" s="28">
        <v>9.3555559558773673</v>
      </c>
      <c r="S31" s="28">
        <v>252.179577905347</v>
      </c>
      <c r="T31" s="28">
        <v>0</v>
      </c>
      <c r="U31" s="4"/>
    </row>
    <row r="32" spans="1:21" x14ac:dyDescent="0.25">
      <c r="A32" s="19">
        <v>1982</v>
      </c>
      <c r="B32" s="28">
        <v>1001.7093755843861</v>
      </c>
      <c r="C32" s="28">
        <v>657.68735805188385</v>
      </c>
      <c r="D32" s="28">
        <v>0</v>
      </c>
      <c r="E32" s="28">
        <v>38.822399871364993</v>
      </c>
      <c r="F32" s="28">
        <v>37.362296966346783</v>
      </c>
      <c r="G32" s="28">
        <v>0</v>
      </c>
      <c r="H32" s="28">
        <v>83.643214196186591</v>
      </c>
      <c r="I32" s="28"/>
      <c r="J32" s="34">
        <f t="shared" si="0"/>
        <v>83.643214196186591</v>
      </c>
      <c r="K32" s="28">
        <v>41.98735333670826</v>
      </c>
      <c r="L32" s="28">
        <v>97.970491118985493</v>
      </c>
      <c r="M32" s="28">
        <v>60.162696186242371</v>
      </c>
      <c r="N32" s="28">
        <v>13.024565747554457</v>
      </c>
      <c r="O32" s="28">
        <v>13.024565747554457</v>
      </c>
      <c r="P32" s="28">
        <v>9.0958554625215147</v>
      </c>
      <c r="Q32" s="28">
        <v>1.3685657219603446</v>
      </c>
      <c r="R32" s="28">
        <v>10.0579367387056</v>
      </c>
      <c r="S32" s="28">
        <v>229.31635264310074</v>
      </c>
      <c r="T32" s="28">
        <v>0</v>
      </c>
      <c r="U32" s="4"/>
    </row>
    <row r="33" spans="1:21" x14ac:dyDescent="0.25">
      <c r="A33" s="19">
        <v>1981</v>
      </c>
      <c r="B33" s="28">
        <v>851.66367988791126</v>
      </c>
      <c r="C33" s="28">
        <v>368.77593429839197</v>
      </c>
      <c r="D33" s="28">
        <v>0</v>
      </c>
      <c r="E33" s="28">
        <v>39.998373804732111</v>
      </c>
      <c r="F33" s="28">
        <v>14.802108587158651</v>
      </c>
      <c r="G33" s="28">
        <v>0</v>
      </c>
      <c r="H33" s="28">
        <v>58.786133599984048</v>
      </c>
      <c r="I33" s="28"/>
      <c r="J33" s="34">
        <f t="shared" si="0"/>
        <v>58.786133599984048</v>
      </c>
      <c r="K33" s="28">
        <v>46.914962184288555</v>
      </c>
      <c r="L33" s="28">
        <v>109.46824509667347</v>
      </c>
      <c r="M33" s="28">
        <v>74.160915783879361</v>
      </c>
      <c r="N33" s="28">
        <v>12.893992766333369</v>
      </c>
      <c r="O33" s="28">
        <v>12.893992766333369</v>
      </c>
      <c r="P33" s="28">
        <v>12.265615824197425</v>
      </c>
      <c r="Q33" s="28">
        <v>3.5933125124610252</v>
      </c>
      <c r="R33" s="28">
        <v>11.571604014402853</v>
      </c>
      <c r="S33" s="28">
        <v>138.80088365661067</v>
      </c>
      <c r="T33" s="28">
        <v>0</v>
      </c>
      <c r="U33" s="4"/>
    </row>
    <row r="34" spans="1:21" x14ac:dyDescent="0.25">
      <c r="A34" s="19">
        <v>1980</v>
      </c>
      <c r="B34" s="28">
        <v>1362.095434315589</v>
      </c>
      <c r="C34" s="28">
        <v>553.06756836099669</v>
      </c>
      <c r="D34" s="28">
        <v>0</v>
      </c>
      <c r="E34" s="28">
        <v>82.253489653491982</v>
      </c>
      <c r="F34" s="28">
        <v>23.685724782122346</v>
      </c>
      <c r="G34" s="28">
        <v>0</v>
      </c>
      <c r="H34" s="28">
        <v>28.802465055932345</v>
      </c>
      <c r="I34" s="28"/>
      <c r="J34" s="34">
        <f t="shared" si="0"/>
        <v>28.802465055932345</v>
      </c>
      <c r="K34" s="28">
        <v>76.23725485558127</v>
      </c>
      <c r="L34" s="28">
        <v>177.88692799635638</v>
      </c>
      <c r="M34" s="28">
        <v>76.152921110185659</v>
      </c>
      <c r="N34" s="28">
        <v>18.298618820595646</v>
      </c>
      <c r="O34" s="28">
        <v>18.298618820595646</v>
      </c>
      <c r="P34" s="28">
        <v>13.544670963999634</v>
      </c>
      <c r="Q34" s="28">
        <v>1.6934282498891766</v>
      </c>
      <c r="R34" s="28">
        <v>9.5094628674633608</v>
      </c>
      <c r="S34" s="28">
        <v>107.66732342942186</v>
      </c>
      <c r="T34" s="28">
        <v>0</v>
      </c>
      <c r="U34" s="4"/>
    </row>
    <row r="35" spans="1:21" x14ac:dyDescent="0.25">
      <c r="A35" s="19">
        <v>1979</v>
      </c>
      <c r="B35" s="28">
        <v>1718.7247311650735</v>
      </c>
      <c r="C35" s="28">
        <v>4.1688836538184715</v>
      </c>
      <c r="D35" s="28">
        <v>0</v>
      </c>
      <c r="E35" s="28">
        <v>98.188627675696878</v>
      </c>
      <c r="F35" s="28">
        <v>0.54670093764519612</v>
      </c>
      <c r="G35" s="28">
        <v>0</v>
      </c>
      <c r="H35" s="28">
        <v>20.942631444648111</v>
      </c>
      <c r="I35" s="28"/>
      <c r="J35" s="34">
        <f t="shared" si="0"/>
        <v>20.942631444648111</v>
      </c>
      <c r="K35" s="28">
        <v>50.197092524483466</v>
      </c>
      <c r="L35" s="28">
        <v>117.12654922379475</v>
      </c>
      <c r="M35" s="28">
        <v>131.05553692918781</v>
      </c>
      <c r="N35" s="28">
        <v>13.827635510803507</v>
      </c>
      <c r="O35" s="28">
        <v>13.827635510803507</v>
      </c>
      <c r="P35" s="28">
        <v>12.08029511430993</v>
      </c>
      <c r="Q35" s="28">
        <v>1.643105274168593</v>
      </c>
      <c r="R35" s="28">
        <v>7.0402267230221582</v>
      </c>
      <c r="S35" s="28">
        <v>51.217649962126629</v>
      </c>
      <c r="T35" s="28">
        <v>0</v>
      </c>
      <c r="U35" s="4"/>
    </row>
    <row r="36" spans="1:21" x14ac:dyDescent="0.25">
      <c r="A36" s="19">
        <v>1978</v>
      </c>
      <c r="B36" s="28">
        <v>1548.6829679721654</v>
      </c>
      <c r="C36" s="28">
        <v>0</v>
      </c>
      <c r="D36" s="28">
        <v>0</v>
      </c>
      <c r="E36" s="28">
        <v>82.410197233005846</v>
      </c>
      <c r="F36" s="28">
        <v>0</v>
      </c>
      <c r="G36" s="28">
        <v>0</v>
      </c>
      <c r="H36" s="28">
        <v>4.4226771702051959</v>
      </c>
      <c r="I36" s="28"/>
      <c r="J36" s="34">
        <f t="shared" si="0"/>
        <v>4.4226771702051959</v>
      </c>
      <c r="K36" s="28">
        <v>67.954544449289983</v>
      </c>
      <c r="L36" s="28">
        <v>158.56060371501081</v>
      </c>
      <c r="M36" s="28">
        <v>64.898235904080209</v>
      </c>
      <c r="N36" s="28">
        <v>13.745453688882248</v>
      </c>
      <c r="O36" s="28">
        <v>13.745453688882248</v>
      </c>
      <c r="P36" s="28">
        <v>12.411555083447839</v>
      </c>
      <c r="Q36" s="28">
        <v>1.014402455811757</v>
      </c>
      <c r="R36" s="28">
        <v>7.0304330431760436</v>
      </c>
      <c r="S36" s="28">
        <v>23.460140391683495</v>
      </c>
      <c r="T36" s="28">
        <v>0</v>
      </c>
      <c r="U36" s="4"/>
    </row>
    <row r="37" spans="1:21" x14ac:dyDescent="0.25">
      <c r="A37" s="19">
        <v>1977</v>
      </c>
      <c r="B37" s="28">
        <v>1112.4864525192895</v>
      </c>
      <c r="C37" s="28">
        <v>0</v>
      </c>
      <c r="D37" s="28">
        <v>0</v>
      </c>
      <c r="E37" s="28">
        <v>64.573177098430136</v>
      </c>
      <c r="F37" s="28">
        <v>0</v>
      </c>
      <c r="G37" s="28">
        <v>0</v>
      </c>
      <c r="H37" s="28">
        <v>2.008916197697785</v>
      </c>
      <c r="I37" s="28"/>
      <c r="J37" s="34">
        <f t="shared" si="0"/>
        <v>2.008916197697785</v>
      </c>
      <c r="K37" s="28">
        <v>66.41656425761245</v>
      </c>
      <c r="L37" s="28">
        <v>154.97198326776183</v>
      </c>
      <c r="M37" s="28">
        <v>56.47728533386217</v>
      </c>
      <c r="N37" s="28">
        <v>17.733137208695563</v>
      </c>
      <c r="O37" s="28">
        <v>17.733137208695563</v>
      </c>
      <c r="P37" s="28">
        <v>8.9442860354921674</v>
      </c>
      <c r="Q37" s="28">
        <v>0.8227100260127731</v>
      </c>
      <c r="R37" s="28">
        <v>6.0907080958042199</v>
      </c>
      <c r="S37" s="28">
        <v>18.228929488843622</v>
      </c>
      <c r="T37" s="28">
        <v>0</v>
      </c>
      <c r="U37" s="4"/>
    </row>
    <row r="38" spans="1:21" x14ac:dyDescent="0.25">
      <c r="A38" s="19">
        <v>1976</v>
      </c>
      <c r="B38" s="28">
        <v>985.70024690004925</v>
      </c>
      <c r="C38" s="28">
        <v>0</v>
      </c>
      <c r="D38" s="28">
        <v>0</v>
      </c>
      <c r="E38" s="28">
        <v>93.749055145152028</v>
      </c>
      <c r="F38" s="28">
        <v>0</v>
      </c>
      <c r="G38" s="28">
        <v>0</v>
      </c>
      <c r="H38" s="28">
        <v>1.2931371054249072</v>
      </c>
      <c r="I38" s="28"/>
      <c r="J38" s="34">
        <f t="shared" si="0"/>
        <v>1.2931371054249072</v>
      </c>
      <c r="K38" s="28">
        <v>40.662752892143324</v>
      </c>
      <c r="L38" s="28">
        <v>94.879756748334074</v>
      </c>
      <c r="M38" s="28">
        <v>43.570941055700892</v>
      </c>
      <c r="N38" s="28">
        <v>15.40405861527594</v>
      </c>
      <c r="O38" s="28">
        <v>15.40405861527594</v>
      </c>
      <c r="P38" s="28">
        <v>9.1557357968585826</v>
      </c>
      <c r="Q38" s="28">
        <v>0.6702879932463881</v>
      </c>
      <c r="R38" s="28">
        <v>5.7565129241774002</v>
      </c>
      <c r="S38" s="28">
        <v>0</v>
      </c>
      <c r="T38" s="28">
        <v>0</v>
      </c>
      <c r="U38" s="4"/>
    </row>
    <row r="39" spans="1:21" x14ac:dyDescent="0.25">
      <c r="A39" s="19">
        <v>1975</v>
      </c>
      <c r="B39" s="28">
        <v>810.55372531111311</v>
      </c>
      <c r="C39" s="28">
        <v>0</v>
      </c>
      <c r="D39" s="28">
        <v>0</v>
      </c>
      <c r="E39" s="28">
        <v>86.628091692959444</v>
      </c>
      <c r="F39" s="28">
        <v>0</v>
      </c>
      <c r="G39" s="28">
        <v>0</v>
      </c>
      <c r="H39" s="28">
        <v>0.53555150956461206</v>
      </c>
      <c r="I39" s="28"/>
      <c r="J39" s="34">
        <f t="shared" si="0"/>
        <v>0.53555150956461206</v>
      </c>
      <c r="K39" s="28">
        <v>30.92707204026868</v>
      </c>
      <c r="L39" s="28">
        <v>72.163168093960138</v>
      </c>
      <c r="M39" s="28">
        <v>35.129242906443942</v>
      </c>
      <c r="N39" s="28">
        <v>12.802915750541484</v>
      </c>
      <c r="O39" s="28">
        <v>12.802915750541484</v>
      </c>
      <c r="P39" s="28">
        <v>5.7418375649849018</v>
      </c>
      <c r="Q39" s="28">
        <v>0.60957864559771147</v>
      </c>
      <c r="R39" s="28">
        <v>3.1855400189299807</v>
      </c>
      <c r="S39" s="28">
        <v>0</v>
      </c>
      <c r="T39" s="28">
        <v>0</v>
      </c>
      <c r="U39" s="4"/>
    </row>
    <row r="40" spans="1:21" x14ac:dyDescent="0.25">
      <c r="A40" s="19">
        <v>1974</v>
      </c>
      <c r="B40" s="28">
        <v>660.77819537745575</v>
      </c>
      <c r="C40" s="28">
        <v>0</v>
      </c>
      <c r="D40" s="28">
        <v>0</v>
      </c>
      <c r="E40" s="28">
        <v>74.59724651724153</v>
      </c>
      <c r="F40" s="28">
        <v>0</v>
      </c>
      <c r="G40" s="28">
        <v>0</v>
      </c>
      <c r="H40" s="28">
        <v>0.29222806875315399</v>
      </c>
      <c r="I40" s="28"/>
      <c r="J40" s="34">
        <f t="shared" si="0"/>
        <v>0.29222806875315399</v>
      </c>
      <c r="K40" s="28">
        <v>21.216928299821053</v>
      </c>
      <c r="L40" s="28">
        <v>49.506166032915772</v>
      </c>
      <c r="M40" s="28">
        <v>16.497177946535977</v>
      </c>
      <c r="N40" s="28">
        <v>8.5300726919889485</v>
      </c>
      <c r="O40" s="28">
        <v>8.5300726919889485</v>
      </c>
      <c r="P40" s="28">
        <v>4.5707145816550199</v>
      </c>
      <c r="Q40" s="28">
        <v>0.55027223853627061</v>
      </c>
      <c r="R40" s="28">
        <v>2.6527672387629013</v>
      </c>
      <c r="S40" s="28">
        <v>0</v>
      </c>
      <c r="T40" s="28">
        <v>0</v>
      </c>
      <c r="U40" s="4"/>
    </row>
    <row r="41" spans="1:21" x14ac:dyDescent="0.25">
      <c r="A41" s="19">
        <v>1973</v>
      </c>
      <c r="B41" s="28">
        <v>470.24432162174588</v>
      </c>
      <c r="C41" s="28">
        <v>0</v>
      </c>
      <c r="D41" s="28">
        <v>0</v>
      </c>
      <c r="E41" s="28">
        <v>60.946519767913244</v>
      </c>
      <c r="F41" s="28">
        <v>0</v>
      </c>
      <c r="G41" s="28">
        <v>0</v>
      </c>
      <c r="H41" s="28">
        <v>0.2824792607191548</v>
      </c>
      <c r="I41" s="28"/>
      <c r="J41" s="34">
        <f t="shared" si="0"/>
        <v>0.2824792607191548</v>
      </c>
      <c r="K41" s="28">
        <v>21.328687632255171</v>
      </c>
      <c r="L41" s="28">
        <v>49.766937808595337</v>
      </c>
      <c r="M41" s="28">
        <v>12.160933845117253</v>
      </c>
      <c r="N41" s="28">
        <v>5.7047692062877573</v>
      </c>
      <c r="O41" s="28">
        <v>5.7047692062877573</v>
      </c>
      <c r="P41" s="28">
        <v>3.4077295684273095</v>
      </c>
      <c r="Q41" s="28">
        <v>7.6549522315851368E-2</v>
      </c>
      <c r="R41" s="28">
        <v>1.8046549885961907</v>
      </c>
      <c r="S41" s="28">
        <v>0</v>
      </c>
      <c r="T41" s="28">
        <v>0</v>
      </c>
      <c r="U41" s="4"/>
    </row>
    <row r="42" spans="1:21" x14ac:dyDescent="0.25">
      <c r="A42" s="19">
        <v>1972</v>
      </c>
      <c r="B42" s="28">
        <v>336.96660039051932</v>
      </c>
      <c r="C42" s="28">
        <v>0</v>
      </c>
      <c r="D42" s="28">
        <v>0</v>
      </c>
      <c r="E42" s="28">
        <v>44.335899555421705</v>
      </c>
      <c r="F42" s="28">
        <v>0</v>
      </c>
      <c r="G42" s="28">
        <v>0</v>
      </c>
      <c r="H42" s="28">
        <v>0.22859379019002893</v>
      </c>
      <c r="I42" s="28"/>
      <c r="J42" s="34">
        <f t="shared" si="0"/>
        <v>0.22859379019002893</v>
      </c>
      <c r="K42" s="28">
        <v>15.058345705412849</v>
      </c>
      <c r="L42" s="28">
        <v>35.136139979296679</v>
      </c>
      <c r="M42" s="28">
        <v>10.674896216806356</v>
      </c>
      <c r="N42" s="28">
        <v>3.7710475477475929</v>
      </c>
      <c r="O42" s="28">
        <v>3.7710475477475929</v>
      </c>
      <c r="P42" s="28">
        <v>1.3901672802857483</v>
      </c>
      <c r="Q42" s="28">
        <v>0.1061786845337115</v>
      </c>
      <c r="R42" s="28">
        <v>0.72110093370411354</v>
      </c>
      <c r="S42" s="28">
        <v>0</v>
      </c>
      <c r="T42" s="28">
        <v>0</v>
      </c>
      <c r="U42" s="4"/>
    </row>
    <row r="43" spans="1:21" x14ac:dyDescent="0.25">
      <c r="A43" s="19">
        <v>1971</v>
      </c>
      <c r="B43" s="28">
        <v>266.05989421884578</v>
      </c>
      <c r="C43" s="28">
        <v>0</v>
      </c>
      <c r="D43" s="28">
        <v>0</v>
      </c>
      <c r="E43" s="28">
        <v>29.863032655069034</v>
      </c>
      <c r="F43" s="28">
        <v>0</v>
      </c>
      <c r="G43" s="28">
        <v>0</v>
      </c>
      <c r="H43" s="28">
        <v>0.1665577656042328</v>
      </c>
      <c r="I43" s="28"/>
      <c r="J43" s="34">
        <f t="shared" si="0"/>
        <v>0.1665577656042328</v>
      </c>
      <c r="K43" s="28">
        <v>8.4303713887062877</v>
      </c>
      <c r="L43" s="28">
        <v>19.670866573648102</v>
      </c>
      <c r="M43" s="28">
        <v>8.4480158560669398</v>
      </c>
      <c r="N43" s="28">
        <v>2.8318400637562</v>
      </c>
      <c r="O43" s="28">
        <v>2.8318400637562</v>
      </c>
      <c r="P43" s="28">
        <v>1.8595698885665306</v>
      </c>
      <c r="Q43" s="28">
        <v>0.12311326376305634</v>
      </c>
      <c r="R43" s="28">
        <v>1.1404765070414056</v>
      </c>
      <c r="S43" s="28">
        <v>0</v>
      </c>
      <c r="T43" s="28">
        <v>0</v>
      </c>
      <c r="U43" s="4"/>
    </row>
    <row r="44" spans="1:21" x14ac:dyDescent="0.25">
      <c r="A44" s="19" t="s">
        <v>28</v>
      </c>
      <c r="B44" s="4">
        <f t="shared" ref="B44:H44" si="1">SUM(B3:B43)</f>
        <v>336561.72117903788</v>
      </c>
      <c r="C44" s="4">
        <f t="shared" si="1"/>
        <v>33213.284278274514</v>
      </c>
      <c r="D44" s="4">
        <f t="shared" si="1"/>
        <v>363040.35717398813</v>
      </c>
      <c r="E44" s="4">
        <f t="shared" si="1"/>
        <v>52278.116768890824</v>
      </c>
      <c r="F44" s="4">
        <f t="shared" si="1"/>
        <v>3273.536929899622</v>
      </c>
      <c r="G44" s="4">
        <f t="shared" si="1"/>
        <v>50610.575857796044</v>
      </c>
      <c r="H44" s="4">
        <f t="shared" si="1"/>
        <v>23349.491184429735</v>
      </c>
      <c r="I44" s="4"/>
      <c r="J44" s="4"/>
      <c r="K44" s="4">
        <f t="shared" ref="K44:T44" si="2">SUM(K3:K43)</f>
        <v>3374.1504859861375</v>
      </c>
      <c r="L44" s="4">
        <f t="shared" si="2"/>
        <v>9104.6954510383312</v>
      </c>
      <c r="M44" s="4">
        <f t="shared" si="2"/>
        <v>5791.2012318700363</v>
      </c>
      <c r="N44" s="4">
        <f t="shared" si="2"/>
        <v>7510.4614129109814</v>
      </c>
      <c r="O44" s="4">
        <f t="shared" si="2"/>
        <v>7360.0240306615815</v>
      </c>
      <c r="P44" s="4">
        <f t="shared" si="2"/>
        <v>4881.5191490189327</v>
      </c>
      <c r="Q44" s="4">
        <f t="shared" si="2"/>
        <v>1081.3013472033356</v>
      </c>
      <c r="R44" s="4">
        <f t="shared" si="2"/>
        <v>2261.8255542417323</v>
      </c>
      <c r="S44" s="4">
        <f t="shared" si="2"/>
        <v>175732.43107928385</v>
      </c>
      <c r="T44" s="4">
        <f t="shared" si="2"/>
        <v>25188.900360435251</v>
      </c>
      <c r="U44" s="6"/>
    </row>
    <row r="45" spans="1:21" x14ac:dyDescent="0.25"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</row>
    <row r="46" spans="1:21" x14ac:dyDescent="0.25"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</row>
    <row r="48" spans="1:21" x14ac:dyDescent="0.25">
      <c r="B48" s="7"/>
    </row>
    <row r="49" spans="2:2" x14ac:dyDescent="0.25">
      <c r="B49" s="8"/>
    </row>
    <row r="50" spans="2:2" x14ac:dyDescent="0.25">
      <c r="B50" s="8"/>
    </row>
    <row r="51" spans="2:2" x14ac:dyDescent="0.25">
      <c r="B51" s="8"/>
    </row>
    <row r="52" spans="2:2" x14ac:dyDescent="0.25">
      <c r="B52" s="8"/>
    </row>
    <row r="53" spans="2:2" x14ac:dyDescent="0.25">
      <c r="B53" s="8"/>
    </row>
    <row r="54" spans="2:2" x14ac:dyDescent="0.25">
      <c r="B54" s="8"/>
    </row>
    <row r="55" spans="2:2" x14ac:dyDescent="0.25">
      <c r="B55" s="8"/>
    </row>
    <row r="56" spans="2:2" x14ac:dyDescent="0.25">
      <c r="B56" s="8"/>
    </row>
    <row r="57" spans="2:2" x14ac:dyDescent="0.25">
      <c r="B57" s="8"/>
    </row>
    <row r="58" spans="2:2" x14ac:dyDescent="0.25">
      <c r="B58" s="8"/>
    </row>
    <row r="59" spans="2:2" x14ac:dyDescent="0.25">
      <c r="B59" s="8"/>
    </row>
    <row r="60" spans="2:2" x14ac:dyDescent="0.25">
      <c r="B60" s="8"/>
    </row>
    <row r="61" spans="2:2" x14ac:dyDescent="0.25">
      <c r="B61" s="8"/>
    </row>
    <row r="62" spans="2:2" x14ac:dyDescent="0.25">
      <c r="B62" s="8"/>
    </row>
    <row r="63" spans="2:2" x14ac:dyDescent="0.25">
      <c r="B63" s="8"/>
    </row>
    <row r="64" spans="2:2" x14ac:dyDescent="0.25">
      <c r="B64" s="8"/>
    </row>
    <row r="65" spans="2:2" x14ac:dyDescent="0.25">
      <c r="B65" s="8"/>
    </row>
    <row r="66" spans="2:2" x14ac:dyDescent="0.25">
      <c r="B66" s="8"/>
    </row>
    <row r="67" spans="2:2" x14ac:dyDescent="0.25">
      <c r="B67" s="8"/>
    </row>
    <row r="68" spans="2:2" x14ac:dyDescent="0.25">
      <c r="B68" s="8"/>
    </row>
    <row r="69" spans="2:2" x14ac:dyDescent="0.25">
      <c r="B69" s="8"/>
    </row>
    <row r="70" spans="2:2" x14ac:dyDescent="0.25">
      <c r="B70" s="8"/>
    </row>
    <row r="71" spans="2:2" x14ac:dyDescent="0.25">
      <c r="B71" s="8"/>
    </row>
    <row r="72" spans="2:2" x14ac:dyDescent="0.25">
      <c r="B72" s="8"/>
    </row>
    <row r="73" spans="2:2" x14ac:dyDescent="0.25">
      <c r="B73" s="8"/>
    </row>
    <row r="74" spans="2:2" x14ac:dyDescent="0.25">
      <c r="B74" s="8"/>
    </row>
    <row r="75" spans="2:2" x14ac:dyDescent="0.25">
      <c r="B75" s="8"/>
    </row>
    <row r="76" spans="2:2" x14ac:dyDescent="0.25">
      <c r="B76" s="8"/>
    </row>
    <row r="77" spans="2:2" x14ac:dyDescent="0.25">
      <c r="B77" s="8"/>
    </row>
    <row r="78" spans="2:2" x14ac:dyDescent="0.25">
      <c r="B78" s="8"/>
    </row>
    <row r="79" spans="2:2" x14ac:dyDescent="0.25">
      <c r="B79" s="8"/>
    </row>
    <row r="80" spans="2:2" x14ac:dyDescent="0.25">
      <c r="B80" s="8"/>
    </row>
    <row r="81" spans="2:2" x14ac:dyDescent="0.25">
      <c r="B81" s="8"/>
    </row>
    <row r="82" spans="2:2" x14ac:dyDescent="0.25">
      <c r="B82" s="8"/>
    </row>
    <row r="83" spans="2:2" x14ac:dyDescent="0.25">
      <c r="B83" s="8"/>
    </row>
    <row r="84" spans="2:2" x14ac:dyDescent="0.25">
      <c r="B84" s="8"/>
    </row>
    <row r="85" spans="2:2" x14ac:dyDescent="0.25">
      <c r="B85" s="8"/>
    </row>
    <row r="86" spans="2:2" x14ac:dyDescent="0.25">
      <c r="B86" s="8"/>
    </row>
    <row r="87" spans="2:2" x14ac:dyDescent="0.25">
      <c r="B87" s="8"/>
    </row>
    <row r="88" spans="2:2" x14ac:dyDescent="0.25">
      <c r="B88" s="8"/>
    </row>
    <row r="89" spans="2:2" x14ac:dyDescent="0.25">
      <c r="B89" s="8"/>
    </row>
    <row r="90" spans="2:2" x14ac:dyDescent="0.25">
      <c r="B90" s="8"/>
    </row>
    <row r="91" spans="2:2" x14ac:dyDescent="0.25">
      <c r="B91" s="8"/>
    </row>
    <row r="92" spans="2:2" x14ac:dyDescent="0.25">
      <c r="B92" s="8"/>
    </row>
    <row r="93" spans="2:2" x14ac:dyDescent="0.25">
      <c r="B93" s="8"/>
    </row>
    <row r="94" spans="2:2" x14ac:dyDescent="0.25">
      <c r="B94" s="8"/>
    </row>
    <row r="95" spans="2:2" x14ac:dyDescent="0.25">
      <c r="B95" s="8"/>
    </row>
    <row r="96" spans="2:2" x14ac:dyDescent="0.25">
      <c r="B96" s="8"/>
    </row>
    <row r="97" spans="2:2" x14ac:dyDescent="0.25">
      <c r="B97" s="8"/>
    </row>
    <row r="98" spans="2:2" x14ac:dyDescent="0.25">
      <c r="B98" s="8"/>
    </row>
    <row r="99" spans="2:2" x14ac:dyDescent="0.25">
      <c r="B99" s="8"/>
    </row>
    <row r="100" spans="2:2" x14ac:dyDescent="0.25">
      <c r="B100" s="8"/>
    </row>
    <row r="101" spans="2:2" x14ac:dyDescent="0.25">
      <c r="B101" s="8"/>
    </row>
    <row r="102" spans="2:2" x14ac:dyDescent="0.25">
      <c r="B102" s="8"/>
    </row>
    <row r="103" spans="2:2" x14ac:dyDescent="0.25">
      <c r="B103" s="8"/>
    </row>
    <row r="104" spans="2:2" x14ac:dyDescent="0.25">
      <c r="B104" s="8"/>
    </row>
    <row r="105" spans="2:2" x14ac:dyDescent="0.25">
      <c r="B105" s="8"/>
    </row>
    <row r="106" spans="2:2" x14ac:dyDescent="0.25">
      <c r="B106" s="8"/>
    </row>
    <row r="107" spans="2:2" x14ac:dyDescent="0.25">
      <c r="B107" s="8"/>
    </row>
    <row r="108" spans="2:2" x14ac:dyDescent="0.25">
      <c r="B108" s="8"/>
    </row>
    <row r="109" spans="2:2" x14ac:dyDescent="0.25">
      <c r="B109" s="8"/>
    </row>
    <row r="110" spans="2:2" x14ac:dyDescent="0.25">
      <c r="B110" s="8"/>
    </row>
    <row r="111" spans="2:2" x14ac:dyDescent="0.25">
      <c r="B111" s="8"/>
    </row>
    <row r="112" spans="2:2" x14ac:dyDescent="0.25">
      <c r="B112" s="8"/>
    </row>
    <row r="113" spans="2:2" x14ac:dyDescent="0.25">
      <c r="B113" s="8"/>
    </row>
    <row r="114" spans="2:2" x14ac:dyDescent="0.25">
      <c r="B114" s="8"/>
    </row>
    <row r="115" spans="2:2" x14ac:dyDescent="0.25">
      <c r="B115" s="8"/>
    </row>
    <row r="116" spans="2:2" x14ac:dyDescent="0.25">
      <c r="B116" s="8"/>
    </row>
    <row r="117" spans="2:2" x14ac:dyDescent="0.25">
      <c r="B117" s="8"/>
    </row>
    <row r="118" spans="2:2" x14ac:dyDescent="0.25">
      <c r="B118" s="8"/>
    </row>
    <row r="119" spans="2:2" x14ac:dyDescent="0.25">
      <c r="B119" s="8"/>
    </row>
    <row r="120" spans="2:2" x14ac:dyDescent="0.25">
      <c r="B120" s="8"/>
    </row>
    <row r="121" spans="2:2" x14ac:dyDescent="0.25">
      <c r="B121" s="8"/>
    </row>
    <row r="122" spans="2:2" x14ac:dyDescent="0.25">
      <c r="B122" s="8"/>
    </row>
    <row r="123" spans="2:2" x14ac:dyDescent="0.25">
      <c r="B123" s="8"/>
    </row>
    <row r="124" spans="2:2" x14ac:dyDescent="0.25">
      <c r="B124" s="8"/>
    </row>
    <row r="125" spans="2:2" x14ac:dyDescent="0.25">
      <c r="B125" s="8"/>
    </row>
    <row r="126" spans="2:2" x14ac:dyDescent="0.25">
      <c r="B126" s="8"/>
    </row>
    <row r="127" spans="2:2" x14ac:dyDescent="0.25">
      <c r="B127" s="8"/>
    </row>
    <row r="128" spans="2:2" x14ac:dyDescent="0.25">
      <c r="B128" s="8"/>
    </row>
    <row r="129" spans="2:2" x14ac:dyDescent="0.25">
      <c r="B129" s="8"/>
    </row>
    <row r="130" spans="2:2" x14ac:dyDescent="0.25">
      <c r="B130" s="8"/>
    </row>
    <row r="131" spans="2:2" x14ac:dyDescent="0.25">
      <c r="B131" s="8"/>
    </row>
    <row r="132" spans="2:2" x14ac:dyDescent="0.25">
      <c r="B132" s="8"/>
    </row>
    <row r="133" spans="2:2" x14ac:dyDescent="0.25">
      <c r="B133" s="8"/>
    </row>
    <row r="134" spans="2:2" x14ac:dyDescent="0.25">
      <c r="B134" s="8"/>
    </row>
    <row r="135" spans="2:2" x14ac:dyDescent="0.25">
      <c r="B135" s="8"/>
    </row>
    <row r="136" spans="2:2" x14ac:dyDescent="0.25">
      <c r="B136" s="8"/>
    </row>
    <row r="137" spans="2:2" x14ac:dyDescent="0.25">
      <c r="B137" s="8"/>
    </row>
    <row r="138" spans="2:2" x14ac:dyDescent="0.25">
      <c r="B138" s="8"/>
    </row>
    <row r="139" spans="2:2" x14ac:dyDescent="0.25">
      <c r="B139" s="8"/>
    </row>
    <row r="140" spans="2:2" x14ac:dyDescent="0.25">
      <c r="B140" s="8"/>
    </row>
    <row r="141" spans="2:2" x14ac:dyDescent="0.25">
      <c r="B141" s="8"/>
    </row>
    <row r="142" spans="2:2" x14ac:dyDescent="0.25">
      <c r="B142" s="8"/>
    </row>
    <row r="143" spans="2:2" x14ac:dyDescent="0.25">
      <c r="B143" s="8"/>
    </row>
    <row r="144" spans="2:2" x14ac:dyDescent="0.25">
      <c r="B144" s="8"/>
    </row>
    <row r="145" spans="2:2" x14ac:dyDescent="0.25">
      <c r="B145" s="8"/>
    </row>
    <row r="146" spans="2:2" x14ac:dyDescent="0.25">
      <c r="B146" s="8"/>
    </row>
    <row r="147" spans="2:2" x14ac:dyDescent="0.25">
      <c r="B147" s="8"/>
    </row>
    <row r="148" spans="2:2" x14ac:dyDescent="0.25">
      <c r="B148" s="8"/>
    </row>
    <row r="149" spans="2:2" x14ac:dyDescent="0.25">
      <c r="B149" s="8"/>
    </row>
    <row r="150" spans="2:2" x14ac:dyDescent="0.25">
      <c r="B150" s="8"/>
    </row>
    <row r="151" spans="2:2" x14ac:dyDescent="0.25">
      <c r="B151" s="8"/>
    </row>
    <row r="152" spans="2:2" x14ac:dyDescent="0.25">
      <c r="B152" s="8"/>
    </row>
    <row r="153" spans="2:2" x14ac:dyDescent="0.25">
      <c r="B153" s="8"/>
    </row>
    <row r="154" spans="2:2" x14ac:dyDescent="0.25">
      <c r="B154" s="8"/>
    </row>
    <row r="155" spans="2:2" x14ac:dyDescent="0.25">
      <c r="B155" s="8"/>
    </row>
    <row r="156" spans="2:2" x14ac:dyDescent="0.25">
      <c r="B156" s="8"/>
    </row>
    <row r="157" spans="2:2" x14ac:dyDescent="0.25">
      <c r="B157" s="8"/>
    </row>
    <row r="158" spans="2:2" x14ac:dyDescent="0.25">
      <c r="B158" s="8"/>
    </row>
    <row r="159" spans="2:2" x14ac:dyDescent="0.25">
      <c r="B159" s="8"/>
    </row>
    <row r="160" spans="2:2" x14ac:dyDescent="0.25">
      <c r="B160" s="8"/>
    </row>
    <row r="161" spans="2:2" x14ac:dyDescent="0.25">
      <c r="B161" s="8"/>
    </row>
    <row r="162" spans="2:2" x14ac:dyDescent="0.25">
      <c r="B162" s="8"/>
    </row>
    <row r="163" spans="2:2" x14ac:dyDescent="0.25">
      <c r="B163" s="8"/>
    </row>
    <row r="164" spans="2:2" x14ac:dyDescent="0.25">
      <c r="B164" s="8"/>
    </row>
    <row r="165" spans="2:2" x14ac:dyDescent="0.25">
      <c r="B165" s="8"/>
    </row>
    <row r="166" spans="2:2" x14ac:dyDescent="0.25">
      <c r="B166" s="8"/>
    </row>
    <row r="167" spans="2:2" x14ac:dyDescent="0.25">
      <c r="B167" s="8"/>
    </row>
    <row r="168" spans="2:2" x14ac:dyDescent="0.25">
      <c r="B168" s="8"/>
    </row>
    <row r="169" spans="2:2" x14ac:dyDescent="0.25">
      <c r="B169" s="8"/>
    </row>
    <row r="170" spans="2:2" x14ac:dyDescent="0.25">
      <c r="B170" s="8"/>
    </row>
    <row r="171" spans="2:2" x14ac:dyDescent="0.25">
      <c r="B171" s="8"/>
    </row>
    <row r="172" spans="2:2" x14ac:dyDescent="0.25">
      <c r="B172" s="8"/>
    </row>
    <row r="173" spans="2:2" x14ac:dyDescent="0.25">
      <c r="B173" s="8"/>
    </row>
    <row r="174" spans="2:2" x14ac:dyDescent="0.25">
      <c r="B174" s="8"/>
    </row>
    <row r="175" spans="2:2" x14ac:dyDescent="0.25">
      <c r="B175" s="8"/>
    </row>
    <row r="176" spans="2:2" x14ac:dyDescent="0.25">
      <c r="B176" s="8"/>
    </row>
    <row r="177" spans="2:2" x14ac:dyDescent="0.25">
      <c r="B177" s="8"/>
    </row>
    <row r="178" spans="2:2" x14ac:dyDescent="0.25">
      <c r="B178" s="8"/>
    </row>
    <row r="179" spans="2:2" x14ac:dyDescent="0.25">
      <c r="B179" s="8"/>
    </row>
    <row r="180" spans="2:2" x14ac:dyDescent="0.25">
      <c r="B180" s="8"/>
    </row>
    <row r="181" spans="2:2" x14ac:dyDescent="0.25">
      <c r="B181" s="8"/>
    </row>
    <row r="182" spans="2:2" x14ac:dyDescent="0.25">
      <c r="B182" s="8"/>
    </row>
    <row r="183" spans="2:2" x14ac:dyDescent="0.25">
      <c r="B183" s="8"/>
    </row>
    <row r="184" spans="2:2" x14ac:dyDescent="0.25">
      <c r="B184" s="8"/>
    </row>
    <row r="185" spans="2:2" x14ac:dyDescent="0.25">
      <c r="B185" s="8"/>
    </row>
    <row r="186" spans="2:2" x14ac:dyDescent="0.25">
      <c r="B186" s="8"/>
    </row>
    <row r="187" spans="2:2" x14ac:dyDescent="0.25">
      <c r="B187" s="8"/>
    </row>
    <row r="188" spans="2:2" x14ac:dyDescent="0.25">
      <c r="B188" s="8"/>
    </row>
    <row r="189" spans="2:2" x14ac:dyDescent="0.25">
      <c r="B189" s="8"/>
    </row>
    <row r="190" spans="2:2" x14ac:dyDescent="0.25">
      <c r="B190" s="8"/>
    </row>
    <row r="191" spans="2:2" x14ac:dyDescent="0.25">
      <c r="B191" s="8"/>
    </row>
    <row r="192" spans="2:2" x14ac:dyDescent="0.25">
      <c r="B192" s="8"/>
    </row>
    <row r="193" spans="2:2" x14ac:dyDescent="0.25">
      <c r="B193" s="8"/>
    </row>
    <row r="194" spans="2:2" x14ac:dyDescent="0.25">
      <c r="B194" s="8"/>
    </row>
    <row r="195" spans="2:2" x14ac:dyDescent="0.25">
      <c r="B195" s="8"/>
    </row>
    <row r="196" spans="2:2" x14ac:dyDescent="0.25">
      <c r="B196" s="8"/>
    </row>
    <row r="197" spans="2:2" x14ac:dyDescent="0.25">
      <c r="B197" s="8"/>
    </row>
    <row r="198" spans="2:2" x14ac:dyDescent="0.25">
      <c r="B198" s="8"/>
    </row>
    <row r="199" spans="2:2" x14ac:dyDescent="0.25">
      <c r="B199" s="8"/>
    </row>
    <row r="200" spans="2:2" x14ac:dyDescent="0.25">
      <c r="B200" s="8"/>
    </row>
    <row r="201" spans="2:2" x14ac:dyDescent="0.25">
      <c r="B201" s="8"/>
    </row>
    <row r="202" spans="2:2" x14ac:dyDescent="0.25">
      <c r="B202" s="8"/>
    </row>
    <row r="203" spans="2:2" x14ac:dyDescent="0.25">
      <c r="B203" s="8"/>
    </row>
    <row r="204" spans="2:2" x14ac:dyDescent="0.25">
      <c r="B204" s="8"/>
    </row>
    <row r="205" spans="2:2" x14ac:dyDescent="0.25">
      <c r="B205" s="8"/>
    </row>
    <row r="206" spans="2:2" x14ac:dyDescent="0.25">
      <c r="B206" s="8"/>
    </row>
    <row r="207" spans="2:2" x14ac:dyDescent="0.25">
      <c r="B207" s="8"/>
    </row>
    <row r="208" spans="2:2" x14ac:dyDescent="0.25">
      <c r="B208" s="8"/>
    </row>
    <row r="209" spans="2:2" x14ac:dyDescent="0.25">
      <c r="B209" s="8"/>
    </row>
    <row r="210" spans="2:2" x14ac:dyDescent="0.25">
      <c r="B210" s="8"/>
    </row>
    <row r="211" spans="2:2" x14ac:dyDescent="0.25">
      <c r="B211" s="8"/>
    </row>
    <row r="212" spans="2:2" x14ac:dyDescent="0.25">
      <c r="B212" s="8"/>
    </row>
    <row r="213" spans="2:2" x14ac:dyDescent="0.25">
      <c r="B213" s="8"/>
    </row>
    <row r="214" spans="2:2" x14ac:dyDescent="0.25">
      <c r="B214" s="8"/>
    </row>
    <row r="215" spans="2:2" x14ac:dyDescent="0.25">
      <c r="B215" s="8"/>
    </row>
    <row r="216" spans="2:2" x14ac:dyDescent="0.25">
      <c r="B216" s="8"/>
    </row>
    <row r="217" spans="2:2" x14ac:dyDescent="0.25">
      <c r="B217" s="8"/>
    </row>
    <row r="218" spans="2:2" x14ac:dyDescent="0.25">
      <c r="B218" s="8"/>
    </row>
    <row r="219" spans="2:2" x14ac:dyDescent="0.25">
      <c r="B219" s="8"/>
    </row>
    <row r="220" spans="2:2" x14ac:dyDescent="0.25">
      <c r="B220" s="8"/>
    </row>
    <row r="221" spans="2:2" x14ac:dyDescent="0.25">
      <c r="B221" s="8"/>
    </row>
    <row r="222" spans="2:2" x14ac:dyDescent="0.25">
      <c r="B222" s="8"/>
    </row>
    <row r="223" spans="2:2" x14ac:dyDescent="0.25">
      <c r="B223" s="8"/>
    </row>
    <row r="224" spans="2:2" x14ac:dyDescent="0.25">
      <c r="B224" s="8"/>
    </row>
    <row r="225" spans="2:2" x14ac:dyDescent="0.25">
      <c r="B225" s="8"/>
    </row>
    <row r="226" spans="2:2" x14ac:dyDescent="0.25">
      <c r="B226" s="8"/>
    </row>
    <row r="227" spans="2:2" x14ac:dyDescent="0.25">
      <c r="B227" s="8"/>
    </row>
    <row r="228" spans="2:2" x14ac:dyDescent="0.25">
      <c r="B228" s="8"/>
    </row>
    <row r="229" spans="2:2" x14ac:dyDescent="0.25">
      <c r="B229" s="8"/>
    </row>
    <row r="230" spans="2:2" x14ac:dyDescent="0.25">
      <c r="B230" s="8"/>
    </row>
    <row r="231" spans="2:2" x14ac:dyDescent="0.25">
      <c r="B231" s="8"/>
    </row>
    <row r="232" spans="2:2" x14ac:dyDescent="0.25">
      <c r="B232" s="8"/>
    </row>
    <row r="233" spans="2:2" x14ac:dyDescent="0.25">
      <c r="B233" s="8"/>
    </row>
    <row r="234" spans="2:2" x14ac:dyDescent="0.25">
      <c r="B234" s="8"/>
    </row>
    <row r="235" spans="2:2" x14ac:dyDescent="0.25">
      <c r="B235" s="8"/>
    </row>
    <row r="236" spans="2:2" x14ac:dyDescent="0.25">
      <c r="B236" s="8"/>
    </row>
    <row r="237" spans="2:2" x14ac:dyDescent="0.25">
      <c r="B237" s="8"/>
    </row>
    <row r="238" spans="2:2" x14ac:dyDescent="0.25">
      <c r="B238" s="8"/>
    </row>
    <row r="239" spans="2:2" x14ac:dyDescent="0.25">
      <c r="B239" s="8"/>
    </row>
    <row r="240" spans="2:2" x14ac:dyDescent="0.25">
      <c r="B240" s="8"/>
    </row>
    <row r="241" spans="2:2" x14ac:dyDescent="0.25">
      <c r="B241" s="8"/>
    </row>
    <row r="242" spans="2:2" x14ac:dyDescent="0.25">
      <c r="B242" s="8"/>
    </row>
    <row r="243" spans="2:2" x14ac:dyDescent="0.25">
      <c r="B243" s="8"/>
    </row>
    <row r="244" spans="2:2" x14ac:dyDescent="0.25">
      <c r="B244" s="8"/>
    </row>
    <row r="245" spans="2:2" x14ac:dyDescent="0.25">
      <c r="B245" s="8"/>
    </row>
    <row r="246" spans="2:2" x14ac:dyDescent="0.25">
      <c r="B246" s="8"/>
    </row>
    <row r="247" spans="2:2" x14ac:dyDescent="0.25">
      <c r="B247" s="8"/>
    </row>
    <row r="248" spans="2:2" x14ac:dyDescent="0.25">
      <c r="B248" s="8"/>
    </row>
    <row r="249" spans="2:2" x14ac:dyDescent="0.25">
      <c r="B249" s="8"/>
    </row>
    <row r="250" spans="2:2" x14ac:dyDescent="0.25">
      <c r="B250" s="8"/>
    </row>
    <row r="251" spans="2:2" x14ac:dyDescent="0.25">
      <c r="B251" s="8"/>
    </row>
    <row r="252" spans="2:2" x14ac:dyDescent="0.25">
      <c r="B252" s="8"/>
    </row>
    <row r="253" spans="2:2" x14ac:dyDescent="0.25">
      <c r="B253" s="8"/>
    </row>
    <row r="254" spans="2:2" x14ac:dyDescent="0.25">
      <c r="B254" s="8"/>
    </row>
    <row r="255" spans="2:2" x14ac:dyDescent="0.25">
      <c r="B255" s="8"/>
    </row>
    <row r="256" spans="2:2" x14ac:dyDescent="0.25">
      <c r="B256" s="8"/>
    </row>
    <row r="257" spans="2:2" x14ac:dyDescent="0.25">
      <c r="B257" s="8"/>
    </row>
    <row r="258" spans="2:2" x14ac:dyDescent="0.25">
      <c r="B258" s="8"/>
    </row>
    <row r="259" spans="2:2" x14ac:dyDescent="0.25">
      <c r="B259" s="8"/>
    </row>
    <row r="260" spans="2:2" x14ac:dyDescent="0.25">
      <c r="B260" s="8"/>
    </row>
    <row r="261" spans="2:2" x14ac:dyDescent="0.25">
      <c r="B261" s="8"/>
    </row>
    <row r="262" spans="2:2" x14ac:dyDescent="0.25">
      <c r="B262" s="8"/>
    </row>
    <row r="263" spans="2:2" x14ac:dyDescent="0.25">
      <c r="B263" s="8"/>
    </row>
    <row r="264" spans="2:2" x14ac:dyDescent="0.25">
      <c r="B264" s="8"/>
    </row>
    <row r="265" spans="2:2" x14ac:dyDescent="0.25">
      <c r="B265" s="8"/>
    </row>
    <row r="266" spans="2:2" x14ac:dyDescent="0.25">
      <c r="B266" s="8"/>
    </row>
    <row r="267" spans="2:2" x14ac:dyDescent="0.25">
      <c r="B267" s="8"/>
    </row>
    <row r="268" spans="2:2" x14ac:dyDescent="0.25">
      <c r="B268" s="8"/>
    </row>
    <row r="269" spans="2:2" x14ac:dyDescent="0.25">
      <c r="B269" s="8"/>
    </row>
    <row r="270" spans="2:2" x14ac:dyDescent="0.25">
      <c r="B270" s="8"/>
    </row>
    <row r="271" spans="2:2" x14ac:dyDescent="0.25">
      <c r="B271" s="8"/>
    </row>
    <row r="272" spans="2:2" x14ac:dyDescent="0.25">
      <c r="B272" s="8"/>
    </row>
    <row r="273" spans="2:2" x14ac:dyDescent="0.25">
      <c r="B273" s="8"/>
    </row>
    <row r="274" spans="2:2" x14ac:dyDescent="0.25">
      <c r="B274" s="8"/>
    </row>
    <row r="275" spans="2:2" x14ac:dyDescent="0.25">
      <c r="B275" s="8"/>
    </row>
    <row r="276" spans="2:2" x14ac:dyDescent="0.25">
      <c r="B276" s="8"/>
    </row>
    <row r="277" spans="2:2" x14ac:dyDescent="0.25">
      <c r="B277" s="8"/>
    </row>
    <row r="278" spans="2:2" x14ac:dyDescent="0.25">
      <c r="B278" s="8"/>
    </row>
    <row r="279" spans="2:2" x14ac:dyDescent="0.25">
      <c r="B279" s="8"/>
    </row>
    <row r="280" spans="2:2" x14ac:dyDescent="0.25">
      <c r="B280" s="8"/>
    </row>
    <row r="281" spans="2:2" x14ac:dyDescent="0.25">
      <c r="B281" s="8"/>
    </row>
    <row r="282" spans="2:2" x14ac:dyDescent="0.25">
      <c r="B282" s="8"/>
    </row>
    <row r="283" spans="2:2" x14ac:dyDescent="0.25">
      <c r="B283" s="8"/>
    </row>
    <row r="284" spans="2:2" x14ac:dyDescent="0.25">
      <c r="B284" s="8"/>
    </row>
    <row r="285" spans="2:2" x14ac:dyDescent="0.25">
      <c r="B285" s="8"/>
    </row>
    <row r="286" spans="2:2" x14ac:dyDescent="0.25">
      <c r="B286" s="8"/>
    </row>
    <row r="287" spans="2:2" x14ac:dyDescent="0.25">
      <c r="B287" s="8"/>
    </row>
    <row r="288" spans="2:2" x14ac:dyDescent="0.25">
      <c r="B288" s="8"/>
    </row>
    <row r="289" spans="2:2" x14ac:dyDescent="0.25">
      <c r="B289" s="8"/>
    </row>
    <row r="290" spans="2:2" x14ac:dyDescent="0.25">
      <c r="B290" s="8"/>
    </row>
    <row r="291" spans="2:2" x14ac:dyDescent="0.25">
      <c r="B291" s="8"/>
    </row>
    <row r="292" spans="2:2" x14ac:dyDescent="0.25">
      <c r="B292" s="8"/>
    </row>
    <row r="293" spans="2:2" x14ac:dyDescent="0.25">
      <c r="B293" s="8"/>
    </row>
    <row r="294" spans="2:2" x14ac:dyDescent="0.25">
      <c r="B294" s="8"/>
    </row>
    <row r="295" spans="2:2" x14ac:dyDescent="0.25">
      <c r="B295" s="8"/>
    </row>
    <row r="296" spans="2:2" x14ac:dyDescent="0.25">
      <c r="B296" s="8"/>
    </row>
    <row r="297" spans="2:2" x14ac:dyDescent="0.25">
      <c r="B297" s="8"/>
    </row>
    <row r="298" spans="2:2" x14ac:dyDescent="0.25">
      <c r="B298" s="8"/>
    </row>
    <row r="299" spans="2:2" x14ac:dyDescent="0.25">
      <c r="B299" s="8"/>
    </row>
    <row r="300" spans="2:2" x14ac:dyDescent="0.25">
      <c r="B300" s="8"/>
    </row>
    <row r="301" spans="2:2" x14ac:dyDescent="0.25">
      <c r="B301" s="8"/>
    </row>
    <row r="302" spans="2:2" x14ac:dyDescent="0.25">
      <c r="B302" s="8"/>
    </row>
    <row r="303" spans="2:2" x14ac:dyDescent="0.25">
      <c r="B303" s="8"/>
    </row>
    <row r="304" spans="2:2" x14ac:dyDescent="0.25">
      <c r="B304" s="8"/>
    </row>
    <row r="305" spans="2:2" x14ac:dyDescent="0.25">
      <c r="B305" s="8"/>
    </row>
    <row r="306" spans="2:2" x14ac:dyDescent="0.25">
      <c r="B306" s="8"/>
    </row>
    <row r="307" spans="2:2" x14ac:dyDescent="0.25">
      <c r="B307" s="8"/>
    </row>
    <row r="308" spans="2:2" x14ac:dyDescent="0.25">
      <c r="B308" s="8"/>
    </row>
    <row r="309" spans="2:2" x14ac:dyDescent="0.25">
      <c r="B309" s="8"/>
    </row>
    <row r="310" spans="2:2" x14ac:dyDescent="0.25">
      <c r="B310" s="8"/>
    </row>
    <row r="311" spans="2:2" x14ac:dyDescent="0.25">
      <c r="B311" s="8"/>
    </row>
    <row r="312" spans="2:2" x14ac:dyDescent="0.25">
      <c r="B312" s="8"/>
    </row>
    <row r="313" spans="2:2" x14ac:dyDescent="0.25">
      <c r="B313" s="8"/>
    </row>
    <row r="314" spans="2:2" x14ac:dyDescent="0.25">
      <c r="B314" s="8"/>
    </row>
    <row r="315" spans="2:2" x14ac:dyDescent="0.25">
      <c r="B315" s="8"/>
    </row>
    <row r="316" spans="2:2" x14ac:dyDescent="0.25">
      <c r="B316" s="8"/>
    </row>
    <row r="317" spans="2:2" x14ac:dyDescent="0.25">
      <c r="B317" s="8"/>
    </row>
    <row r="318" spans="2:2" x14ac:dyDescent="0.25">
      <c r="B318" s="8"/>
    </row>
    <row r="319" spans="2:2" x14ac:dyDescent="0.25">
      <c r="B319" s="8"/>
    </row>
    <row r="320" spans="2:2" x14ac:dyDescent="0.25">
      <c r="B320" s="8"/>
    </row>
    <row r="321" spans="2:2" x14ac:dyDescent="0.25">
      <c r="B321" s="8"/>
    </row>
    <row r="322" spans="2:2" x14ac:dyDescent="0.25">
      <c r="B322" s="8"/>
    </row>
    <row r="323" spans="2:2" x14ac:dyDescent="0.25">
      <c r="B323" s="8"/>
    </row>
    <row r="324" spans="2:2" x14ac:dyDescent="0.25">
      <c r="B324" s="8"/>
    </row>
    <row r="325" spans="2:2" x14ac:dyDescent="0.25">
      <c r="B325" s="8"/>
    </row>
    <row r="326" spans="2:2" x14ac:dyDescent="0.25">
      <c r="B326" s="8"/>
    </row>
    <row r="327" spans="2:2" x14ac:dyDescent="0.25">
      <c r="B327" s="8"/>
    </row>
    <row r="328" spans="2:2" x14ac:dyDescent="0.25">
      <c r="B328" s="8"/>
    </row>
    <row r="329" spans="2:2" x14ac:dyDescent="0.25">
      <c r="B329" s="8"/>
    </row>
    <row r="330" spans="2:2" x14ac:dyDescent="0.25">
      <c r="B330" s="8"/>
    </row>
    <row r="331" spans="2:2" x14ac:dyDescent="0.25">
      <c r="B331" s="8"/>
    </row>
    <row r="332" spans="2:2" x14ac:dyDescent="0.25">
      <c r="B332" s="8"/>
    </row>
    <row r="333" spans="2:2" x14ac:dyDescent="0.25">
      <c r="B333" s="8"/>
    </row>
    <row r="334" spans="2:2" x14ac:dyDescent="0.25">
      <c r="B334" s="8"/>
    </row>
    <row r="335" spans="2:2" x14ac:dyDescent="0.25">
      <c r="B335" s="8"/>
    </row>
    <row r="336" spans="2:2" x14ac:dyDescent="0.25">
      <c r="B336" s="8"/>
    </row>
    <row r="337" spans="2:2" x14ac:dyDescent="0.25">
      <c r="B337" s="8"/>
    </row>
    <row r="338" spans="2:2" x14ac:dyDescent="0.25">
      <c r="B338" s="8"/>
    </row>
    <row r="339" spans="2:2" x14ac:dyDescent="0.25">
      <c r="B339" s="8"/>
    </row>
    <row r="340" spans="2:2" x14ac:dyDescent="0.25">
      <c r="B340" s="8"/>
    </row>
    <row r="341" spans="2:2" x14ac:dyDescent="0.25">
      <c r="B341" s="8"/>
    </row>
    <row r="342" spans="2:2" x14ac:dyDescent="0.25">
      <c r="B342" s="8"/>
    </row>
    <row r="343" spans="2:2" x14ac:dyDescent="0.25">
      <c r="B343" s="8"/>
    </row>
    <row r="344" spans="2:2" x14ac:dyDescent="0.25">
      <c r="B344" s="8"/>
    </row>
    <row r="345" spans="2:2" x14ac:dyDescent="0.25">
      <c r="B345" s="8"/>
    </row>
    <row r="346" spans="2:2" x14ac:dyDescent="0.25">
      <c r="B346" s="8"/>
    </row>
    <row r="347" spans="2:2" x14ac:dyDescent="0.25">
      <c r="B347" s="8"/>
    </row>
    <row r="348" spans="2:2" x14ac:dyDescent="0.25">
      <c r="B348" s="8"/>
    </row>
    <row r="349" spans="2:2" x14ac:dyDescent="0.25">
      <c r="B349" s="8"/>
    </row>
    <row r="350" spans="2:2" x14ac:dyDescent="0.25">
      <c r="B350" s="8"/>
    </row>
    <row r="351" spans="2:2" x14ac:dyDescent="0.25">
      <c r="B351" s="8"/>
    </row>
    <row r="352" spans="2:2" x14ac:dyDescent="0.25">
      <c r="B352" s="8"/>
    </row>
    <row r="353" spans="2:2" x14ac:dyDescent="0.25">
      <c r="B353" s="8"/>
    </row>
    <row r="354" spans="2:2" x14ac:dyDescent="0.25">
      <c r="B354" s="8"/>
    </row>
    <row r="355" spans="2:2" x14ac:dyDescent="0.25">
      <c r="B355" s="8"/>
    </row>
    <row r="356" spans="2:2" x14ac:dyDescent="0.25">
      <c r="B356" s="8"/>
    </row>
    <row r="357" spans="2:2" x14ac:dyDescent="0.25">
      <c r="B357" s="8"/>
    </row>
    <row r="358" spans="2:2" x14ac:dyDescent="0.25">
      <c r="B358" s="8"/>
    </row>
    <row r="359" spans="2:2" x14ac:dyDescent="0.25">
      <c r="B359" s="8"/>
    </row>
    <row r="360" spans="2:2" x14ac:dyDescent="0.25">
      <c r="B360" s="8"/>
    </row>
    <row r="361" spans="2:2" x14ac:dyDescent="0.25">
      <c r="B361" s="8"/>
    </row>
    <row r="362" spans="2:2" x14ac:dyDescent="0.25">
      <c r="B362" s="8"/>
    </row>
    <row r="363" spans="2:2" x14ac:dyDescent="0.25">
      <c r="B363" s="8"/>
    </row>
    <row r="364" spans="2:2" x14ac:dyDescent="0.25">
      <c r="B364" s="8"/>
    </row>
    <row r="365" spans="2:2" x14ac:dyDescent="0.25">
      <c r="B365" s="8"/>
    </row>
    <row r="366" spans="2:2" x14ac:dyDescent="0.25">
      <c r="B366" s="8"/>
    </row>
    <row r="367" spans="2:2" x14ac:dyDescent="0.25">
      <c r="B367" s="8"/>
    </row>
    <row r="368" spans="2:2" x14ac:dyDescent="0.25">
      <c r="B368" s="8"/>
    </row>
    <row r="369" spans="2:2" x14ac:dyDescent="0.25">
      <c r="B369" s="8"/>
    </row>
    <row r="370" spans="2:2" x14ac:dyDescent="0.25">
      <c r="B370" s="8"/>
    </row>
    <row r="371" spans="2:2" x14ac:dyDescent="0.25">
      <c r="B371" s="8"/>
    </row>
    <row r="372" spans="2:2" x14ac:dyDescent="0.25">
      <c r="B372" s="8"/>
    </row>
    <row r="373" spans="2:2" x14ac:dyDescent="0.25">
      <c r="B373" s="8"/>
    </row>
    <row r="374" spans="2:2" x14ac:dyDescent="0.25">
      <c r="B374" s="8"/>
    </row>
    <row r="375" spans="2:2" x14ac:dyDescent="0.25">
      <c r="B375" s="8"/>
    </row>
    <row r="376" spans="2:2" x14ac:dyDescent="0.25">
      <c r="B376" s="8"/>
    </row>
    <row r="377" spans="2:2" x14ac:dyDescent="0.25">
      <c r="B377" s="8"/>
    </row>
    <row r="378" spans="2:2" x14ac:dyDescent="0.25">
      <c r="B378" s="8"/>
    </row>
    <row r="379" spans="2:2" x14ac:dyDescent="0.25">
      <c r="B379" s="8"/>
    </row>
    <row r="380" spans="2:2" x14ac:dyDescent="0.25">
      <c r="B380" s="8"/>
    </row>
    <row r="381" spans="2:2" x14ac:dyDescent="0.25">
      <c r="B381" s="8"/>
    </row>
    <row r="382" spans="2:2" x14ac:dyDescent="0.25">
      <c r="B382" s="8"/>
    </row>
    <row r="383" spans="2:2" x14ac:dyDescent="0.25">
      <c r="B383" s="8"/>
    </row>
    <row r="384" spans="2:2" x14ac:dyDescent="0.25">
      <c r="B384" s="8"/>
    </row>
    <row r="385" spans="2:2" x14ac:dyDescent="0.25">
      <c r="B385" s="8"/>
    </row>
    <row r="386" spans="2:2" x14ac:dyDescent="0.25">
      <c r="B386" s="8"/>
    </row>
    <row r="387" spans="2:2" x14ac:dyDescent="0.25">
      <c r="B387" s="8"/>
    </row>
    <row r="388" spans="2:2" x14ac:dyDescent="0.25">
      <c r="B388" s="8"/>
    </row>
  </sheetData>
  <sortState ref="A3:R43">
    <sortCondition descending="1" ref="A3:A43"/>
  </sortState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5"/>
  <sheetViews>
    <sheetView topLeftCell="J1" zoomScaleNormal="100" workbookViewId="0">
      <selection activeCell="K3" sqref="K3:O43"/>
    </sheetView>
  </sheetViews>
  <sheetFormatPr defaultColWidth="12.28515625" defaultRowHeight="15" x14ac:dyDescent="0.25"/>
  <cols>
    <col min="2" max="3" width="10.7109375"/>
  </cols>
  <sheetData>
    <row r="1" spans="1:20" x14ac:dyDescent="0.25">
      <c r="A1" s="19" t="s">
        <v>0</v>
      </c>
      <c r="B1" s="29" t="s">
        <v>20</v>
      </c>
      <c r="C1" s="29" t="s">
        <v>20</v>
      </c>
      <c r="D1" s="29" t="s">
        <v>20</v>
      </c>
      <c r="E1" s="29" t="s">
        <v>20</v>
      </c>
      <c r="F1" s="29" t="s">
        <v>20</v>
      </c>
      <c r="G1" s="29" t="s">
        <v>20</v>
      </c>
      <c r="H1" s="29" t="s">
        <v>20</v>
      </c>
      <c r="I1" s="29"/>
      <c r="J1" s="29"/>
      <c r="K1" s="29" t="s">
        <v>20</v>
      </c>
      <c r="L1" s="29" t="s">
        <v>20</v>
      </c>
      <c r="M1" s="29" t="s">
        <v>20</v>
      </c>
      <c r="N1" s="29" t="s">
        <v>20</v>
      </c>
      <c r="O1" s="29" t="s">
        <v>20</v>
      </c>
      <c r="P1" s="29" t="s">
        <v>20</v>
      </c>
      <c r="Q1" s="29" t="s">
        <v>20</v>
      </c>
      <c r="R1" s="29" t="s">
        <v>20</v>
      </c>
      <c r="S1" s="29" t="s">
        <v>20</v>
      </c>
      <c r="T1" s="29" t="s">
        <v>20</v>
      </c>
    </row>
    <row r="2" spans="1:20" ht="60" x14ac:dyDescent="0.25">
      <c r="A2" s="19" t="s">
        <v>27</v>
      </c>
      <c r="B2" s="29" t="s">
        <v>2</v>
      </c>
      <c r="C2" s="29" t="s">
        <v>3</v>
      </c>
      <c r="D2" s="29" t="s">
        <v>4</v>
      </c>
      <c r="E2" s="29" t="s">
        <v>5</v>
      </c>
      <c r="F2" s="29" t="s">
        <v>6</v>
      </c>
      <c r="G2" s="29" t="s">
        <v>7</v>
      </c>
      <c r="H2" s="29" t="s">
        <v>8</v>
      </c>
      <c r="I2" s="33" t="s">
        <v>30</v>
      </c>
      <c r="J2" s="33" t="s">
        <v>31</v>
      </c>
      <c r="K2" s="29" t="s">
        <v>9</v>
      </c>
      <c r="L2" s="29" t="s">
        <v>10</v>
      </c>
      <c r="M2" s="29" t="s">
        <v>11</v>
      </c>
      <c r="N2" s="29" t="s">
        <v>12</v>
      </c>
      <c r="O2" s="29" t="s">
        <v>13</v>
      </c>
      <c r="P2" s="29" t="s">
        <v>14</v>
      </c>
      <c r="Q2" s="29" t="s">
        <v>16</v>
      </c>
      <c r="R2" s="29" t="s">
        <v>15</v>
      </c>
      <c r="S2" s="29" t="s">
        <v>17</v>
      </c>
      <c r="T2" s="29" t="s">
        <v>18</v>
      </c>
    </row>
    <row r="3" spans="1:20" x14ac:dyDescent="0.25">
      <c r="A3" s="19">
        <v>2011</v>
      </c>
      <c r="B3" s="28">
        <v>2126.8405853132476</v>
      </c>
      <c r="C3" s="28">
        <v>0</v>
      </c>
      <c r="D3" s="28">
        <v>27581.347648374547</v>
      </c>
      <c r="E3" s="28">
        <v>2361.0463371874507</v>
      </c>
      <c r="F3" s="28">
        <v>0</v>
      </c>
      <c r="G3" s="28">
        <v>3521.4028095124067</v>
      </c>
      <c r="H3" s="28">
        <v>993.59486093875466</v>
      </c>
      <c r="I3" s="34">
        <f>H3*0.67</f>
        <v>665.7085568289657</v>
      </c>
      <c r="J3" s="34">
        <f>H3*0.33</f>
        <v>327.88630410978908</v>
      </c>
      <c r="K3" s="28">
        <v>65.286197046722663</v>
      </c>
      <c r="L3" s="28">
        <v>320.54303986423758</v>
      </c>
      <c r="M3" s="28">
        <v>120.03173664896893</v>
      </c>
      <c r="N3" s="28">
        <v>477.17062157824546</v>
      </c>
      <c r="O3" s="28">
        <v>440.7971185061752</v>
      </c>
      <c r="P3" s="28">
        <v>302.67127770119129</v>
      </c>
      <c r="Q3" s="28">
        <v>66.703870693657407</v>
      </c>
      <c r="R3" s="28">
        <v>97.630808179800567</v>
      </c>
      <c r="S3" s="28">
        <v>8139.9982272646685</v>
      </c>
      <c r="T3" s="28">
        <v>7939.2922094525056</v>
      </c>
    </row>
    <row r="4" spans="1:20" x14ac:dyDescent="0.25">
      <c r="A4" s="19">
        <v>2010</v>
      </c>
      <c r="B4" s="28">
        <v>1539.6870497032767</v>
      </c>
      <c r="C4" s="28">
        <v>0</v>
      </c>
      <c r="D4" s="28">
        <v>29485.100762675764</v>
      </c>
      <c r="E4" s="28">
        <v>2226.0793740079998</v>
      </c>
      <c r="F4" s="28">
        <v>0</v>
      </c>
      <c r="G4" s="28">
        <v>2853.6278397835999</v>
      </c>
      <c r="H4" s="28">
        <v>890.47018454637714</v>
      </c>
      <c r="I4" s="34">
        <f>H4*0.81</f>
        <v>721.28084948256549</v>
      </c>
      <c r="J4" s="34">
        <f>H4*0.19</f>
        <v>169.18933506381165</v>
      </c>
      <c r="K4" s="28">
        <v>72.458536115595237</v>
      </c>
      <c r="L4" s="28">
        <v>340.31722578067456</v>
      </c>
      <c r="M4" s="28">
        <v>140.48629717733672</v>
      </c>
      <c r="N4" s="28">
        <v>495.41417716244183</v>
      </c>
      <c r="O4" s="28">
        <v>514.42586967539773</v>
      </c>
      <c r="P4" s="28">
        <v>195.92780719176278</v>
      </c>
      <c r="Q4" s="28">
        <v>44.873757859766073</v>
      </c>
      <c r="R4" s="28">
        <v>64.774946064546327</v>
      </c>
      <c r="S4" s="28">
        <v>7897.6049765386852</v>
      </c>
      <c r="T4" s="28">
        <v>9076.6879499999995</v>
      </c>
    </row>
    <row r="5" spans="1:20" x14ac:dyDescent="0.25">
      <c r="A5" s="19">
        <v>2009</v>
      </c>
      <c r="B5" s="28">
        <v>1419.7659613871049</v>
      </c>
      <c r="C5" s="28">
        <v>0</v>
      </c>
      <c r="D5" s="28">
        <v>28205.36907767782</v>
      </c>
      <c r="E5" s="28">
        <v>1431.0503916474245</v>
      </c>
      <c r="F5" s="28">
        <v>0</v>
      </c>
      <c r="G5" s="28">
        <v>2313.7794402366917</v>
      </c>
      <c r="H5" s="28">
        <v>616.95724956838797</v>
      </c>
      <c r="I5" s="34">
        <f>H5*0.6</f>
        <v>370.17434974103276</v>
      </c>
      <c r="J5" s="34">
        <f>H5*0.4</f>
        <v>246.78289982735521</v>
      </c>
      <c r="K5" s="28">
        <v>39.958554321065726</v>
      </c>
      <c r="L5" s="28">
        <v>154.28907059928812</v>
      </c>
      <c r="M5" s="28">
        <v>68.808869813655448</v>
      </c>
      <c r="N5" s="28">
        <v>207.99982797187079</v>
      </c>
      <c r="O5" s="28">
        <v>186.18413222203111</v>
      </c>
      <c r="P5" s="28">
        <v>137.48156344150996</v>
      </c>
      <c r="Q5" s="28">
        <v>30.671344718623512</v>
      </c>
      <c r="R5" s="28">
        <v>40.055923059036829</v>
      </c>
      <c r="S5" s="28">
        <v>14675.885474774115</v>
      </c>
      <c r="T5" s="28">
        <v>0</v>
      </c>
    </row>
    <row r="6" spans="1:20" x14ac:dyDescent="0.25">
      <c r="A6" s="19">
        <v>2008</v>
      </c>
      <c r="B6" s="28">
        <v>1404.5370523852791</v>
      </c>
      <c r="C6" s="28">
        <v>0</v>
      </c>
      <c r="D6" s="28">
        <v>24581.926032516909</v>
      </c>
      <c r="E6" s="28">
        <v>1037.3470973957876</v>
      </c>
      <c r="F6" s="28">
        <v>0</v>
      </c>
      <c r="G6" s="28">
        <v>2167.6425607052115</v>
      </c>
      <c r="H6" s="28">
        <v>577.28387646642</v>
      </c>
      <c r="I6" s="34">
        <f>H6*0.93</f>
        <v>536.87400511377064</v>
      </c>
      <c r="J6" s="34">
        <f>H6*0.07</f>
        <v>40.409871352649404</v>
      </c>
      <c r="K6" s="28">
        <v>64.220699915087636</v>
      </c>
      <c r="L6" s="28">
        <v>181.52126348340988</v>
      </c>
      <c r="M6" s="28">
        <v>85.007870013424295</v>
      </c>
      <c r="N6" s="28">
        <v>266.87236850361745</v>
      </c>
      <c r="O6" s="28">
        <v>277.26237818813172</v>
      </c>
      <c r="P6" s="28">
        <v>202.44950798559896</v>
      </c>
      <c r="Q6" s="28">
        <v>43.769792497218518</v>
      </c>
      <c r="R6" s="28">
        <v>79.815503965515973</v>
      </c>
      <c r="S6" s="28">
        <v>15538.196542179287</v>
      </c>
      <c r="T6" s="28">
        <v>0</v>
      </c>
    </row>
    <row r="7" spans="1:20" x14ac:dyDescent="0.25">
      <c r="A7" s="19">
        <v>2007</v>
      </c>
      <c r="B7" s="28">
        <v>1977.5049100188915</v>
      </c>
      <c r="C7" s="28">
        <v>0</v>
      </c>
      <c r="D7" s="28">
        <v>21764.619752434395</v>
      </c>
      <c r="E7" s="28">
        <v>784.32729828326035</v>
      </c>
      <c r="F7" s="28">
        <v>0</v>
      </c>
      <c r="G7" s="28">
        <v>1711.5531528523318</v>
      </c>
      <c r="H7" s="28">
        <v>388.40224141496969</v>
      </c>
      <c r="I7" s="35"/>
      <c r="J7" s="34">
        <f>H7</f>
        <v>388.40224141496969</v>
      </c>
      <c r="K7" s="28">
        <v>58.971895302649159</v>
      </c>
      <c r="L7" s="28">
        <v>156.61718732461728</v>
      </c>
      <c r="M7" s="28">
        <v>78.05512284523995</v>
      </c>
      <c r="N7" s="28">
        <v>199.13778493862134</v>
      </c>
      <c r="O7" s="28">
        <v>191.22810656489037</v>
      </c>
      <c r="P7" s="28">
        <v>101.87170471526497</v>
      </c>
      <c r="Q7" s="28">
        <v>24.607718033025467</v>
      </c>
      <c r="R7" s="28">
        <v>44.767234507923362</v>
      </c>
      <c r="S7" s="28">
        <v>15257.8463565292</v>
      </c>
      <c r="T7" s="28">
        <v>0</v>
      </c>
    </row>
    <row r="8" spans="1:20" x14ac:dyDescent="0.25">
      <c r="A8" s="19">
        <v>2006</v>
      </c>
      <c r="B8" s="28">
        <v>2777.0889176902156</v>
      </c>
      <c r="C8" s="28">
        <v>0</v>
      </c>
      <c r="D8" s="28">
        <v>13943.089459524257</v>
      </c>
      <c r="E8" s="28">
        <v>556.84481311503862</v>
      </c>
      <c r="F8" s="28">
        <v>0</v>
      </c>
      <c r="G8" s="28">
        <v>1120.5809245253276</v>
      </c>
      <c r="H8" s="28">
        <v>304.63373555482485</v>
      </c>
      <c r="I8" s="28"/>
      <c r="J8" s="34">
        <f t="shared" ref="J8:J43" si="0">H8</f>
        <v>304.63373555482485</v>
      </c>
      <c r="K8" s="28">
        <v>63.994612777147523</v>
      </c>
      <c r="L8" s="28">
        <v>158.68529446689928</v>
      </c>
      <c r="M8" s="28">
        <v>78.304120162723947</v>
      </c>
      <c r="N8" s="28">
        <v>167.60923854499606</v>
      </c>
      <c r="O8" s="28">
        <v>157.4620491424871</v>
      </c>
      <c r="P8" s="28">
        <v>68.307273809371779</v>
      </c>
      <c r="Q8" s="28">
        <v>21.213625262916324</v>
      </c>
      <c r="R8" s="28">
        <v>32.135194934309411</v>
      </c>
      <c r="S8" s="28">
        <v>12152.724964660831</v>
      </c>
      <c r="T8" s="28">
        <v>0</v>
      </c>
    </row>
    <row r="9" spans="1:20" x14ac:dyDescent="0.25">
      <c r="A9" s="19">
        <v>2005</v>
      </c>
      <c r="B9" s="28">
        <v>6143.7114500517418</v>
      </c>
      <c r="C9" s="28">
        <v>102.20464927539598</v>
      </c>
      <c r="D9" s="28">
        <v>6746.6460553169627</v>
      </c>
      <c r="E9" s="28">
        <v>709.94582102164941</v>
      </c>
      <c r="F9" s="28">
        <v>13.213343207522273</v>
      </c>
      <c r="G9" s="28">
        <v>559.59755171957511</v>
      </c>
      <c r="H9" s="28">
        <v>246.55877154025563</v>
      </c>
      <c r="I9" s="28"/>
      <c r="J9" s="34">
        <f t="shared" si="0"/>
        <v>246.55877154025563</v>
      </c>
      <c r="K9" s="28">
        <v>58.428424110613996</v>
      </c>
      <c r="L9" s="28">
        <v>149.06681216809713</v>
      </c>
      <c r="M9" s="28">
        <v>63.428852079988239</v>
      </c>
      <c r="N9" s="28">
        <v>174.35426171892613</v>
      </c>
      <c r="O9" s="28">
        <v>157.88138039038728</v>
      </c>
      <c r="P9" s="28">
        <v>68.81357755078605</v>
      </c>
      <c r="Q9" s="28">
        <v>18.464150506306279</v>
      </c>
      <c r="R9" s="28">
        <v>32.154668871209836</v>
      </c>
      <c r="S9" s="28">
        <v>9954.218205513931</v>
      </c>
      <c r="T9" s="28">
        <v>0</v>
      </c>
    </row>
    <row r="10" spans="1:20" x14ac:dyDescent="0.25">
      <c r="A10" s="19">
        <v>2004</v>
      </c>
      <c r="B10" s="28">
        <v>10074.134040264984</v>
      </c>
      <c r="C10" s="28">
        <v>77.306950249311271</v>
      </c>
      <c r="D10" s="28">
        <v>1871.1110077341605</v>
      </c>
      <c r="E10" s="28">
        <v>818.46340584597897</v>
      </c>
      <c r="F10" s="28">
        <v>2.3627098383053231</v>
      </c>
      <c r="G10" s="28">
        <v>242.39359203707227</v>
      </c>
      <c r="H10" s="28">
        <v>222.23185219502247</v>
      </c>
      <c r="I10" s="28"/>
      <c r="J10" s="34">
        <f t="shared" si="0"/>
        <v>222.23185219502247</v>
      </c>
      <c r="K10" s="28">
        <v>50.564963217094544</v>
      </c>
      <c r="L10" s="28">
        <v>134.38388073150779</v>
      </c>
      <c r="M10" s="28">
        <v>57.672220156015847</v>
      </c>
      <c r="N10" s="28">
        <v>149.24572223665081</v>
      </c>
      <c r="O10" s="28">
        <v>162.06547864948419</v>
      </c>
      <c r="P10" s="28">
        <v>74.36997778018889</v>
      </c>
      <c r="Q10" s="28">
        <v>24.75407250476993</v>
      </c>
      <c r="R10" s="28">
        <v>42.080383825739162</v>
      </c>
      <c r="S10" s="28">
        <v>8172.1280607390327</v>
      </c>
      <c r="T10" s="28">
        <v>0</v>
      </c>
    </row>
    <row r="11" spans="1:20" x14ac:dyDescent="0.25">
      <c r="A11" s="19">
        <v>2003</v>
      </c>
      <c r="B11" s="28">
        <v>10169.832500358059</v>
      </c>
      <c r="C11" s="28">
        <v>52.339822857349134</v>
      </c>
      <c r="D11" s="28">
        <v>279.42945756786065</v>
      </c>
      <c r="E11" s="28">
        <v>828.60420655173311</v>
      </c>
      <c r="F11" s="28">
        <v>4.4052546973046871</v>
      </c>
      <c r="G11" s="28">
        <v>44.922276903905129</v>
      </c>
      <c r="H11" s="28">
        <v>197.30906840395008</v>
      </c>
      <c r="I11" s="28"/>
      <c r="J11" s="34">
        <f t="shared" si="0"/>
        <v>197.30906840395008</v>
      </c>
      <c r="K11" s="28">
        <v>32.139447627373926</v>
      </c>
      <c r="L11" s="28">
        <v>97.589039357399713</v>
      </c>
      <c r="M11" s="28">
        <v>46.423038734620533</v>
      </c>
      <c r="N11" s="28">
        <v>92.353728484310693</v>
      </c>
      <c r="O11" s="28">
        <v>94.142596462889884</v>
      </c>
      <c r="P11" s="28">
        <v>63.803715001142024</v>
      </c>
      <c r="Q11" s="28">
        <v>24.045199617377612</v>
      </c>
      <c r="R11" s="28">
        <v>28.741913403010059</v>
      </c>
      <c r="S11" s="28">
        <v>6969.7976298923086</v>
      </c>
      <c r="T11" s="28">
        <v>0</v>
      </c>
    </row>
    <row r="12" spans="1:20" x14ac:dyDescent="0.25">
      <c r="A12" s="19">
        <v>2002</v>
      </c>
      <c r="B12" s="28">
        <v>10027.245230937995</v>
      </c>
      <c r="C12" s="28">
        <v>94.524405352143305</v>
      </c>
      <c r="D12" s="28">
        <v>0</v>
      </c>
      <c r="E12" s="28">
        <v>699.6708424483403</v>
      </c>
      <c r="F12" s="28">
        <v>14.476872808704382</v>
      </c>
      <c r="G12" s="28">
        <v>0</v>
      </c>
      <c r="H12" s="28">
        <v>162.42003668425241</v>
      </c>
      <c r="I12" s="28"/>
      <c r="J12" s="34">
        <f t="shared" si="0"/>
        <v>162.42003668425241</v>
      </c>
      <c r="K12" s="28">
        <v>37.671260504696598</v>
      </c>
      <c r="L12" s="28">
        <v>100.19709444478895</v>
      </c>
      <c r="M12" s="28">
        <v>51.0965467990181</v>
      </c>
      <c r="N12" s="28">
        <v>78.787811537478674</v>
      </c>
      <c r="O12" s="28">
        <v>72.062274338940455</v>
      </c>
      <c r="P12" s="28">
        <v>74.310003646777261</v>
      </c>
      <c r="Q12" s="28">
        <v>24.673715729037522</v>
      </c>
      <c r="R12" s="28">
        <v>34.488117765553476</v>
      </c>
      <c r="S12" s="28">
        <v>5450.4679151891078</v>
      </c>
      <c r="T12" s="28">
        <v>0</v>
      </c>
    </row>
    <row r="13" spans="1:20" x14ac:dyDescent="0.25">
      <c r="A13" s="19">
        <v>2001</v>
      </c>
      <c r="B13" s="28">
        <v>11127.262467701032</v>
      </c>
      <c r="C13" s="28">
        <v>29.777420197542526</v>
      </c>
      <c r="D13" s="28">
        <v>0</v>
      </c>
      <c r="E13" s="28">
        <v>1075.4800073836871</v>
      </c>
      <c r="F13" s="28">
        <v>6.1457507919299594</v>
      </c>
      <c r="G13" s="28">
        <v>0</v>
      </c>
      <c r="H13" s="28">
        <v>350.68543192469548</v>
      </c>
      <c r="I13" s="28"/>
      <c r="J13" s="34">
        <f t="shared" si="0"/>
        <v>350.68543192469548</v>
      </c>
      <c r="K13" s="28">
        <v>65.08977651029592</v>
      </c>
      <c r="L13" s="28">
        <v>151.87614519069072</v>
      </c>
      <c r="M13" s="28">
        <v>77.397824613089668</v>
      </c>
      <c r="N13" s="28">
        <v>103.79509592152752</v>
      </c>
      <c r="O13" s="28">
        <v>103.79509592152752</v>
      </c>
      <c r="P13" s="28">
        <v>43.275966441515834</v>
      </c>
      <c r="Q13" s="28">
        <v>14.53543911012741</v>
      </c>
      <c r="R13" s="28">
        <v>25.239794031459432</v>
      </c>
      <c r="S13" s="28">
        <v>3765.2777599148358</v>
      </c>
      <c r="T13" s="28">
        <v>0</v>
      </c>
    </row>
    <row r="14" spans="1:20" x14ac:dyDescent="0.25">
      <c r="A14" s="19">
        <v>2000</v>
      </c>
      <c r="B14" s="28">
        <v>9239.968142394393</v>
      </c>
      <c r="C14" s="28">
        <v>30.780576451811555</v>
      </c>
      <c r="D14" s="28">
        <v>0</v>
      </c>
      <c r="E14" s="28">
        <v>1222.1142614959763</v>
      </c>
      <c r="F14" s="28">
        <v>1.5872907609657863</v>
      </c>
      <c r="G14" s="28">
        <v>0</v>
      </c>
      <c r="H14" s="28">
        <v>387.92735958763092</v>
      </c>
      <c r="I14" s="28"/>
      <c r="J14" s="34">
        <f t="shared" si="0"/>
        <v>387.92735958763092</v>
      </c>
      <c r="K14" s="28">
        <v>49.537138024391147</v>
      </c>
      <c r="L14" s="28">
        <v>115.58665539024598</v>
      </c>
      <c r="M14" s="28">
        <v>108.86448872725671</v>
      </c>
      <c r="N14" s="28">
        <v>60.852688740758758</v>
      </c>
      <c r="O14" s="28">
        <v>60.852688740758758</v>
      </c>
      <c r="P14" s="28">
        <v>30.570555047227391</v>
      </c>
      <c r="Q14" s="28">
        <v>11.562459991362806</v>
      </c>
      <c r="R14" s="28">
        <v>20.469972959231157</v>
      </c>
      <c r="S14" s="28">
        <v>2596.7310992093376</v>
      </c>
      <c r="T14" s="28">
        <v>0</v>
      </c>
    </row>
    <row r="15" spans="1:20" x14ac:dyDescent="0.25">
      <c r="A15" s="19">
        <v>1999</v>
      </c>
      <c r="B15" s="28">
        <v>7207.5545729785326</v>
      </c>
      <c r="C15" s="28">
        <v>18.635624016477809</v>
      </c>
      <c r="D15" s="28">
        <v>0</v>
      </c>
      <c r="E15" s="28">
        <v>938.10663907993103</v>
      </c>
      <c r="F15" s="28">
        <v>2.1992162614781945</v>
      </c>
      <c r="G15" s="28">
        <v>0</v>
      </c>
      <c r="H15" s="28">
        <v>253.42311578727092</v>
      </c>
      <c r="I15" s="28"/>
      <c r="J15" s="34">
        <f t="shared" si="0"/>
        <v>253.42311578727092</v>
      </c>
      <c r="K15" s="28">
        <v>37.750873216512723</v>
      </c>
      <c r="L15" s="28">
        <v>88.085370838529371</v>
      </c>
      <c r="M15" s="28">
        <v>90.948131162350705</v>
      </c>
      <c r="N15" s="28">
        <v>39.918653731215322</v>
      </c>
      <c r="O15" s="28">
        <v>39.918653731215322</v>
      </c>
      <c r="P15" s="28">
        <v>25.050878137955433</v>
      </c>
      <c r="Q15" s="28">
        <v>4.0541440106794111</v>
      </c>
      <c r="R15" s="28">
        <v>11.938521149440033</v>
      </c>
      <c r="S15" s="28">
        <v>1398.4259528029806</v>
      </c>
      <c r="T15" s="28">
        <v>0</v>
      </c>
    </row>
    <row r="16" spans="1:20" x14ac:dyDescent="0.25">
      <c r="A16" s="19">
        <v>1998</v>
      </c>
      <c r="B16" s="28">
        <v>5821.528336471355</v>
      </c>
      <c r="C16" s="28">
        <v>1.4234105560070782</v>
      </c>
      <c r="D16" s="28">
        <v>0</v>
      </c>
      <c r="E16" s="28">
        <v>615.69148858148571</v>
      </c>
      <c r="F16" s="28">
        <v>0.22562565432605489</v>
      </c>
      <c r="G16" s="28">
        <v>0</v>
      </c>
      <c r="H16" s="28">
        <v>155.60365955292914</v>
      </c>
      <c r="I16" s="28"/>
      <c r="J16" s="34">
        <f t="shared" si="0"/>
        <v>155.60365955292914</v>
      </c>
      <c r="K16" s="28">
        <v>30.32714527081545</v>
      </c>
      <c r="L16" s="28">
        <v>70.763338965236116</v>
      </c>
      <c r="M16" s="28">
        <v>92.122419500319594</v>
      </c>
      <c r="N16" s="28">
        <v>42.856733036177054</v>
      </c>
      <c r="O16" s="28">
        <v>42.856733036177054</v>
      </c>
      <c r="P16" s="28">
        <v>47.004492466393984</v>
      </c>
      <c r="Q16" s="28">
        <v>5.6707155325376313</v>
      </c>
      <c r="R16" s="28">
        <v>16.842494382444688</v>
      </c>
      <c r="S16" s="28">
        <v>1276.6752409927285</v>
      </c>
      <c r="T16" s="28">
        <v>0</v>
      </c>
    </row>
    <row r="17" spans="1:20" x14ac:dyDescent="0.25">
      <c r="A17" s="19">
        <v>1997</v>
      </c>
      <c r="B17" s="28">
        <v>7174.2117494008417</v>
      </c>
      <c r="C17" s="28">
        <v>1.4065715582149974</v>
      </c>
      <c r="D17" s="28">
        <v>0</v>
      </c>
      <c r="E17" s="28">
        <v>956.63077791546482</v>
      </c>
      <c r="F17" s="28">
        <v>0.38015958600084765</v>
      </c>
      <c r="G17" s="28">
        <v>0</v>
      </c>
      <c r="H17" s="28">
        <v>145.90275199921953</v>
      </c>
      <c r="I17" s="28"/>
      <c r="J17" s="34">
        <f t="shared" si="0"/>
        <v>145.90275199921953</v>
      </c>
      <c r="K17" s="28">
        <v>29.966857125019231</v>
      </c>
      <c r="L17" s="28">
        <v>69.922666625045267</v>
      </c>
      <c r="M17" s="28">
        <v>86.750534970027047</v>
      </c>
      <c r="N17" s="28">
        <v>46.760445189450238</v>
      </c>
      <c r="O17" s="28">
        <v>46.760445189450238</v>
      </c>
      <c r="P17" s="28">
        <v>39.225527317055288</v>
      </c>
      <c r="Q17" s="28">
        <v>4.583701081098706</v>
      </c>
      <c r="R17" s="28">
        <v>15.511557428070869</v>
      </c>
      <c r="S17" s="28">
        <v>1703.0263692357707</v>
      </c>
      <c r="T17" s="28">
        <v>0</v>
      </c>
    </row>
    <row r="18" spans="1:20" x14ac:dyDescent="0.25">
      <c r="A18" s="19">
        <v>1996</v>
      </c>
      <c r="B18" s="28">
        <v>5739.9327987087918</v>
      </c>
      <c r="C18" s="28">
        <v>18.611694104637049</v>
      </c>
      <c r="D18" s="28">
        <v>0</v>
      </c>
      <c r="E18" s="28">
        <v>842.75776051024411</v>
      </c>
      <c r="F18" s="28">
        <v>2.7578094152427397</v>
      </c>
      <c r="G18" s="28">
        <v>0</v>
      </c>
      <c r="H18" s="28">
        <v>78.961506586068239</v>
      </c>
      <c r="I18" s="28"/>
      <c r="J18" s="34">
        <f t="shared" si="0"/>
        <v>78.961506586068239</v>
      </c>
      <c r="K18" s="28">
        <v>27.556475343174156</v>
      </c>
      <c r="L18" s="28">
        <v>64.298442467406446</v>
      </c>
      <c r="M18" s="28">
        <v>76.22899528217846</v>
      </c>
      <c r="N18" s="28">
        <v>41.550467135250571</v>
      </c>
      <c r="O18" s="28">
        <v>41.550467135250571</v>
      </c>
      <c r="P18" s="28">
        <v>38.068874426826007</v>
      </c>
      <c r="Q18" s="28">
        <v>1.5521224742476496</v>
      </c>
      <c r="R18" s="28">
        <v>12.559350740360046</v>
      </c>
      <c r="S18" s="28">
        <v>1083.2576463952137</v>
      </c>
      <c r="T18" s="28">
        <v>0</v>
      </c>
    </row>
    <row r="19" spans="1:20" x14ac:dyDescent="0.25">
      <c r="A19" s="19">
        <v>1995</v>
      </c>
      <c r="B19" s="28">
        <v>4782.7235411236261</v>
      </c>
      <c r="C19" s="28">
        <v>72.670209419080877</v>
      </c>
      <c r="D19" s="28">
        <v>0</v>
      </c>
      <c r="E19" s="28">
        <v>584.61131795388451</v>
      </c>
      <c r="F19" s="28">
        <v>18.103963031795811</v>
      </c>
      <c r="G19" s="28">
        <v>0</v>
      </c>
      <c r="H19" s="28">
        <v>184.44620299458711</v>
      </c>
      <c r="I19" s="28"/>
      <c r="J19" s="34">
        <f t="shared" si="0"/>
        <v>184.44620299458711</v>
      </c>
      <c r="K19" s="28">
        <v>43.823862835081442</v>
      </c>
      <c r="L19" s="28">
        <v>102.25567994852354</v>
      </c>
      <c r="M19" s="28">
        <v>116.00773920755168</v>
      </c>
      <c r="N19" s="28">
        <v>62.395426191062526</v>
      </c>
      <c r="O19" s="28">
        <v>62.395426191062526</v>
      </c>
      <c r="P19" s="28">
        <v>37.77305576564526</v>
      </c>
      <c r="Q19" s="28">
        <v>1.7594797174747054</v>
      </c>
      <c r="R19" s="28">
        <v>20.345533071080673</v>
      </c>
      <c r="S19" s="28">
        <v>487.07774247742475</v>
      </c>
      <c r="T19" s="28">
        <v>0</v>
      </c>
    </row>
    <row r="20" spans="1:20" x14ac:dyDescent="0.25">
      <c r="A20" s="19">
        <v>1994</v>
      </c>
      <c r="B20" s="28">
        <v>2928.8066797107977</v>
      </c>
      <c r="C20" s="28">
        <v>245.48725544745108</v>
      </c>
      <c r="D20" s="28">
        <v>0</v>
      </c>
      <c r="E20" s="28">
        <v>299.11950315921644</v>
      </c>
      <c r="F20" s="28">
        <v>38.435475847597253</v>
      </c>
      <c r="G20" s="28">
        <v>0</v>
      </c>
      <c r="H20" s="28">
        <v>116.94576489590011</v>
      </c>
      <c r="I20" s="28"/>
      <c r="J20" s="34">
        <f t="shared" si="0"/>
        <v>116.94576489590011</v>
      </c>
      <c r="K20" s="28">
        <v>30.659926764081739</v>
      </c>
      <c r="L20" s="28">
        <v>71.539829116190646</v>
      </c>
      <c r="M20" s="28">
        <v>73.840689930393467</v>
      </c>
      <c r="N20" s="28">
        <v>49.665255698501241</v>
      </c>
      <c r="O20" s="28">
        <v>49.665255698501241</v>
      </c>
      <c r="P20" s="28">
        <v>13.031008086413632</v>
      </c>
      <c r="Q20" s="28">
        <v>0.45820353543419007</v>
      </c>
      <c r="R20" s="28">
        <v>6.6597254838680513</v>
      </c>
      <c r="S20" s="28">
        <v>185.17617924578821</v>
      </c>
      <c r="T20" s="28">
        <v>0</v>
      </c>
    </row>
    <row r="21" spans="1:20" x14ac:dyDescent="0.25">
      <c r="A21" s="19">
        <v>1993</v>
      </c>
      <c r="B21" s="28">
        <v>1735.2549639487895</v>
      </c>
      <c r="C21" s="28">
        <v>458.09065171024844</v>
      </c>
      <c r="D21" s="28">
        <v>0</v>
      </c>
      <c r="E21" s="28">
        <v>214.97638384683674</v>
      </c>
      <c r="F21" s="28">
        <v>67.85180266368792</v>
      </c>
      <c r="G21" s="28">
        <v>0</v>
      </c>
      <c r="H21" s="28">
        <v>81.041257638995233</v>
      </c>
      <c r="I21" s="28"/>
      <c r="J21" s="34">
        <f t="shared" si="0"/>
        <v>81.041257638995233</v>
      </c>
      <c r="K21" s="28">
        <v>24.603085736724321</v>
      </c>
      <c r="L21" s="28">
        <v>57.407200052356913</v>
      </c>
      <c r="M21" s="28">
        <v>59.939713720789385</v>
      </c>
      <c r="N21" s="28">
        <v>40.779872483959174</v>
      </c>
      <c r="O21" s="28">
        <v>40.779872483959174</v>
      </c>
      <c r="P21" s="28">
        <v>20.776424110665445</v>
      </c>
      <c r="Q21" s="28">
        <v>1.0127559448218706</v>
      </c>
      <c r="R21" s="28">
        <v>10.410028793373113</v>
      </c>
      <c r="S21" s="28">
        <v>109.0995973542643</v>
      </c>
      <c r="T21" s="28">
        <v>0</v>
      </c>
    </row>
    <row r="22" spans="1:20" x14ac:dyDescent="0.25">
      <c r="A22" s="19">
        <v>1992</v>
      </c>
      <c r="B22" s="28">
        <v>931.14999617623664</v>
      </c>
      <c r="C22" s="28">
        <v>303.35996715752691</v>
      </c>
      <c r="D22" s="28">
        <v>0</v>
      </c>
      <c r="E22" s="28">
        <v>137.03097378918051</v>
      </c>
      <c r="F22" s="28">
        <v>55.268047005346986</v>
      </c>
      <c r="G22" s="28">
        <v>0</v>
      </c>
      <c r="H22" s="28">
        <v>38.134144602312716</v>
      </c>
      <c r="I22" s="28"/>
      <c r="J22" s="34">
        <f t="shared" si="0"/>
        <v>38.134144602312716</v>
      </c>
      <c r="K22" s="28">
        <v>20.975335416848058</v>
      </c>
      <c r="L22" s="28">
        <v>48.942449305978762</v>
      </c>
      <c r="M22" s="28">
        <v>49.118316976008728</v>
      </c>
      <c r="N22" s="28">
        <v>29.087404795068039</v>
      </c>
      <c r="O22" s="28">
        <v>29.087404795068039</v>
      </c>
      <c r="P22" s="28">
        <v>18.773821904212536</v>
      </c>
      <c r="Q22" s="28">
        <v>0.84350710696400399</v>
      </c>
      <c r="R22" s="28">
        <v>11.721440915791966</v>
      </c>
      <c r="S22" s="28">
        <v>55.425451514547483</v>
      </c>
      <c r="T22" s="28">
        <v>0</v>
      </c>
    </row>
    <row r="23" spans="1:20" x14ac:dyDescent="0.25">
      <c r="A23" s="19">
        <v>1991</v>
      </c>
      <c r="B23" s="28">
        <v>958.20868078435797</v>
      </c>
      <c r="C23" s="28">
        <v>182.89375519118494</v>
      </c>
      <c r="D23" s="28">
        <v>0</v>
      </c>
      <c r="E23" s="28">
        <v>150.63247140059892</v>
      </c>
      <c r="F23" s="28">
        <v>32.370896078266497</v>
      </c>
      <c r="G23" s="28">
        <v>0</v>
      </c>
      <c r="H23" s="28">
        <v>34.721174347010013</v>
      </c>
      <c r="I23" s="28"/>
      <c r="J23" s="34">
        <f t="shared" si="0"/>
        <v>34.721174347010013</v>
      </c>
      <c r="K23" s="28">
        <v>25.263682712599028</v>
      </c>
      <c r="L23" s="28">
        <v>58.948592996064484</v>
      </c>
      <c r="M23" s="28">
        <v>48.346542991591917</v>
      </c>
      <c r="N23" s="28">
        <v>19.480520026220734</v>
      </c>
      <c r="O23" s="28">
        <v>19.480520026220734</v>
      </c>
      <c r="P23" s="28">
        <v>25.675687652419331</v>
      </c>
      <c r="Q23" s="28">
        <v>1.8122192571886515</v>
      </c>
      <c r="R23" s="28">
        <v>17.435511200929039</v>
      </c>
      <c r="S23" s="28">
        <v>105.38342247688341</v>
      </c>
      <c r="T23" s="28">
        <v>0</v>
      </c>
    </row>
    <row r="24" spans="1:20" x14ac:dyDescent="0.25">
      <c r="A24" s="19">
        <v>1990</v>
      </c>
      <c r="B24" s="28">
        <v>824.37133318866756</v>
      </c>
      <c r="C24" s="28">
        <v>88.345686004838271</v>
      </c>
      <c r="D24" s="28">
        <v>0</v>
      </c>
      <c r="E24" s="28">
        <v>135.10077904605458</v>
      </c>
      <c r="F24" s="28">
        <v>14.266738725240261</v>
      </c>
      <c r="G24" s="28">
        <v>0</v>
      </c>
      <c r="H24" s="28">
        <v>35.045893336976086</v>
      </c>
      <c r="I24" s="28"/>
      <c r="J24" s="34">
        <f t="shared" si="0"/>
        <v>35.045893336976086</v>
      </c>
      <c r="K24" s="28">
        <v>24.74381412373188</v>
      </c>
      <c r="L24" s="28">
        <v>57.735566288707901</v>
      </c>
      <c r="M24" s="28">
        <v>50.817098864769378</v>
      </c>
      <c r="N24" s="28">
        <v>20.04520058359698</v>
      </c>
      <c r="O24" s="28">
        <v>20.04520058359698</v>
      </c>
      <c r="P24" s="28">
        <v>6.6617811782931859</v>
      </c>
      <c r="Q24" s="28">
        <v>0.66548490438725039</v>
      </c>
      <c r="R24" s="28">
        <v>6.2483738892041627</v>
      </c>
      <c r="S24" s="28">
        <v>100.77583721870246</v>
      </c>
      <c r="T24" s="28">
        <v>0</v>
      </c>
    </row>
    <row r="25" spans="1:20" x14ac:dyDescent="0.25">
      <c r="A25" s="19">
        <v>1989</v>
      </c>
      <c r="B25" s="28">
        <v>343.23614055962548</v>
      </c>
      <c r="C25" s="28">
        <v>422.81877244742981</v>
      </c>
      <c r="D25" s="28">
        <v>0</v>
      </c>
      <c r="E25" s="28">
        <v>60.292492251630492</v>
      </c>
      <c r="F25" s="28">
        <v>66.355227993253138</v>
      </c>
      <c r="G25" s="28">
        <v>0</v>
      </c>
      <c r="H25" s="28">
        <v>46.092561441805785</v>
      </c>
      <c r="I25" s="28"/>
      <c r="J25" s="34">
        <f t="shared" si="0"/>
        <v>46.092561441805785</v>
      </c>
      <c r="K25" s="28">
        <v>26.842445150660385</v>
      </c>
      <c r="L25" s="28">
        <v>62.632372018207704</v>
      </c>
      <c r="M25" s="28">
        <v>60.801148630274838</v>
      </c>
      <c r="N25" s="28">
        <v>18.765448970004506</v>
      </c>
      <c r="O25" s="28">
        <v>18.765448970004506</v>
      </c>
      <c r="P25" s="28">
        <v>7.6706224008209825</v>
      </c>
      <c r="Q25" s="28">
        <v>0.9366510337580628</v>
      </c>
      <c r="R25" s="28">
        <v>6.1975474969642264</v>
      </c>
      <c r="S25" s="28">
        <v>114.95020192158302</v>
      </c>
      <c r="T25" s="28">
        <v>0</v>
      </c>
    </row>
    <row r="26" spans="1:20" x14ac:dyDescent="0.25">
      <c r="A26" s="19">
        <v>1988</v>
      </c>
      <c r="B26" s="28">
        <v>91.558567191988544</v>
      </c>
      <c r="C26" s="28">
        <v>535.63626217992532</v>
      </c>
      <c r="D26" s="28">
        <v>0</v>
      </c>
      <c r="E26" s="28">
        <v>17.080798881064219</v>
      </c>
      <c r="F26" s="28">
        <v>108.03541191448225</v>
      </c>
      <c r="G26" s="28">
        <v>0</v>
      </c>
      <c r="H26" s="28">
        <v>32.098095419286487</v>
      </c>
      <c r="I26" s="28"/>
      <c r="J26" s="34">
        <f t="shared" si="0"/>
        <v>32.098095419286487</v>
      </c>
      <c r="K26" s="28">
        <v>30.17359402394279</v>
      </c>
      <c r="L26" s="28">
        <v>70.405052722533298</v>
      </c>
      <c r="M26" s="28">
        <v>71.807731269321664</v>
      </c>
      <c r="N26" s="28">
        <v>19.420367947079278</v>
      </c>
      <c r="O26" s="28">
        <v>19.420367947079278</v>
      </c>
      <c r="P26" s="28">
        <v>14.605079751625604</v>
      </c>
      <c r="Q26" s="28">
        <v>1.4458300048098693</v>
      </c>
      <c r="R26" s="28">
        <v>11.196196024815638</v>
      </c>
      <c r="S26" s="28">
        <v>104.74272368868853</v>
      </c>
      <c r="T26" s="28">
        <v>0</v>
      </c>
    </row>
    <row r="27" spans="1:20" x14ac:dyDescent="0.25">
      <c r="A27" s="19">
        <v>1987</v>
      </c>
      <c r="B27" s="28">
        <v>32.4972857650124</v>
      </c>
      <c r="C27" s="28">
        <v>361.36103707566946</v>
      </c>
      <c r="D27" s="28">
        <v>0</v>
      </c>
      <c r="E27" s="28">
        <v>8.5173924754409249</v>
      </c>
      <c r="F27" s="28">
        <v>76.155706024431879</v>
      </c>
      <c r="G27" s="28">
        <v>0</v>
      </c>
      <c r="H27" s="28">
        <v>16.245567903921817</v>
      </c>
      <c r="I27" s="28"/>
      <c r="J27" s="34">
        <f t="shared" si="0"/>
        <v>16.245567903921817</v>
      </c>
      <c r="K27" s="28">
        <v>26.795572825853192</v>
      </c>
      <c r="L27" s="28">
        <v>62.523003260324188</v>
      </c>
      <c r="M27" s="28">
        <v>63.112070989028609</v>
      </c>
      <c r="N27" s="28">
        <v>14.728323178121469</v>
      </c>
      <c r="O27" s="28">
        <v>14.728323178121469</v>
      </c>
      <c r="P27" s="28">
        <v>9.4312321847752791</v>
      </c>
      <c r="Q27" s="28">
        <v>1.6342669511022896</v>
      </c>
      <c r="R27" s="28">
        <v>9.4870276423570061</v>
      </c>
      <c r="S27" s="28">
        <v>104.36222208091613</v>
      </c>
      <c r="T27" s="28">
        <v>0</v>
      </c>
    </row>
    <row r="28" spans="1:20" x14ac:dyDescent="0.25">
      <c r="A28" s="19">
        <v>1986</v>
      </c>
      <c r="B28" s="28">
        <v>66.359094880647035</v>
      </c>
      <c r="C28" s="28">
        <v>526.94381052066103</v>
      </c>
      <c r="D28" s="28">
        <v>0</v>
      </c>
      <c r="E28" s="28">
        <v>10.362303301586438</v>
      </c>
      <c r="F28" s="28">
        <v>70.212305686874814</v>
      </c>
      <c r="G28" s="28">
        <v>0</v>
      </c>
      <c r="H28" s="28">
        <v>15.656310282207871</v>
      </c>
      <c r="I28" s="28"/>
      <c r="J28" s="34">
        <f t="shared" si="0"/>
        <v>15.656310282207871</v>
      </c>
      <c r="K28" s="28">
        <v>33.782073621289534</v>
      </c>
      <c r="L28" s="28">
        <v>78.824838449675553</v>
      </c>
      <c r="M28" s="28">
        <v>62.443195185237975</v>
      </c>
      <c r="N28" s="28">
        <v>14.493096105101271</v>
      </c>
      <c r="O28" s="28">
        <v>14.493096105101271</v>
      </c>
      <c r="P28" s="28">
        <v>11.476291098440715</v>
      </c>
      <c r="Q28" s="28">
        <v>1.600072324992305</v>
      </c>
      <c r="R28" s="28">
        <v>10.654140115192641</v>
      </c>
      <c r="S28" s="28">
        <v>91.903946995931349</v>
      </c>
      <c r="T28" s="28">
        <v>0</v>
      </c>
    </row>
    <row r="29" spans="1:20" x14ac:dyDescent="0.25">
      <c r="A29" s="19">
        <v>1985</v>
      </c>
      <c r="B29" s="28">
        <v>29.180875713384861</v>
      </c>
      <c r="C29" s="28">
        <v>447.61296833097418</v>
      </c>
      <c r="D29" s="28">
        <v>0</v>
      </c>
      <c r="E29" s="28">
        <v>4.9089641315529571</v>
      </c>
      <c r="F29" s="28">
        <v>50.552763098568782</v>
      </c>
      <c r="G29" s="28">
        <v>0</v>
      </c>
      <c r="H29" s="28">
        <v>9.4717775758205569</v>
      </c>
      <c r="I29" s="28"/>
      <c r="J29" s="34">
        <f t="shared" si="0"/>
        <v>9.4717775758205569</v>
      </c>
      <c r="K29" s="28">
        <v>25.506234871886306</v>
      </c>
      <c r="L29" s="28">
        <v>59.514548034401187</v>
      </c>
      <c r="M29" s="28">
        <v>39.258105770780354</v>
      </c>
      <c r="N29" s="28">
        <v>9.9446178699896137</v>
      </c>
      <c r="O29" s="28">
        <v>9.9446178699896137</v>
      </c>
      <c r="P29" s="28">
        <v>6.4649877296550944</v>
      </c>
      <c r="Q29" s="28">
        <v>0.58067030742122294</v>
      </c>
      <c r="R29" s="28">
        <v>4.109248536923948</v>
      </c>
      <c r="S29" s="28">
        <v>77.839470901976071</v>
      </c>
      <c r="T29" s="28">
        <v>0</v>
      </c>
    </row>
    <row r="30" spans="1:20" x14ac:dyDescent="0.25">
      <c r="A30" s="19">
        <v>1984</v>
      </c>
      <c r="B30" s="28">
        <v>27.590255906318465</v>
      </c>
      <c r="C30" s="28">
        <v>295.29996688847729</v>
      </c>
      <c r="D30" s="28">
        <v>0</v>
      </c>
      <c r="E30" s="28">
        <v>3.2450793679512451</v>
      </c>
      <c r="F30" s="28">
        <v>39.194199693191237</v>
      </c>
      <c r="G30" s="28">
        <v>0</v>
      </c>
      <c r="H30" s="28">
        <v>10.14813811721673</v>
      </c>
      <c r="I30" s="28"/>
      <c r="J30" s="34">
        <f t="shared" si="0"/>
        <v>10.14813811721673</v>
      </c>
      <c r="K30" s="28">
        <v>19.872792837192531</v>
      </c>
      <c r="L30" s="28">
        <v>46.369849953449261</v>
      </c>
      <c r="M30" s="28">
        <v>27.252971035705102</v>
      </c>
      <c r="N30" s="28">
        <v>7.6566066053024082</v>
      </c>
      <c r="O30" s="28">
        <v>7.6566066053024082</v>
      </c>
      <c r="P30" s="28">
        <v>2.6856544494856753</v>
      </c>
      <c r="Q30" s="28">
        <v>0.47217153347377283</v>
      </c>
      <c r="R30" s="28">
        <v>2.719994197374668</v>
      </c>
      <c r="S30" s="28">
        <v>74.833323192182462</v>
      </c>
      <c r="T30" s="28">
        <v>0</v>
      </c>
    </row>
    <row r="31" spans="1:20" x14ac:dyDescent="0.25">
      <c r="A31" s="19">
        <v>1983</v>
      </c>
      <c r="B31" s="28">
        <v>61.980767255166505</v>
      </c>
      <c r="C31" s="28">
        <v>297.07939248054248</v>
      </c>
      <c r="D31" s="28">
        <v>0</v>
      </c>
      <c r="E31" s="28">
        <v>6.3757666657760685</v>
      </c>
      <c r="F31" s="28">
        <v>19.303672778139511</v>
      </c>
      <c r="G31" s="28">
        <v>0</v>
      </c>
      <c r="H31" s="28">
        <v>11.414457383831516</v>
      </c>
      <c r="I31" s="28"/>
      <c r="J31" s="34">
        <f t="shared" si="0"/>
        <v>11.414457383831516</v>
      </c>
      <c r="K31" s="28">
        <v>15.039081125538056</v>
      </c>
      <c r="L31" s="28">
        <v>35.091189292922024</v>
      </c>
      <c r="M31" s="28">
        <v>21.438520648435809</v>
      </c>
      <c r="N31" s="28">
        <v>5.7386068873779248</v>
      </c>
      <c r="O31" s="28">
        <v>5.7386068873779248</v>
      </c>
      <c r="P31" s="28">
        <v>3.3944254465488624</v>
      </c>
      <c r="Q31" s="28">
        <v>0.46114257854034224</v>
      </c>
      <c r="R31" s="28">
        <v>4.7628284866284778</v>
      </c>
      <c r="S31" s="28">
        <v>85.64918567087301</v>
      </c>
      <c r="T31" s="28">
        <v>0</v>
      </c>
    </row>
    <row r="32" spans="1:20" x14ac:dyDescent="0.25">
      <c r="A32" s="19">
        <v>1982</v>
      </c>
      <c r="B32" s="28">
        <v>244.19556335324802</v>
      </c>
      <c r="C32" s="28">
        <v>84.856383003323046</v>
      </c>
      <c r="D32" s="28">
        <v>0</v>
      </c>
      <c r="E32" s="28">
        <v>12.462443538473197</v>
      </c>
      <c r="F32" s="28">
        <v>9.46083914598481</v>
      </c>
      <c r="G32" s="28">
        <v>0</v>
      </c>
      <c r="H32" s="28">
        <v>15.411056342757306</v>
      </c>
      <c r="I32" s="28"/>
      <c r="J32" s="34">
        <f t="shared" si="0"/>
        <v>15.411056342757306</v>
      </c>
      <c r="K32" s="28">
        <v>18.958706782709982</v>
      </c>
      <c r="L32" s="28">
        <v>44.23698249298976</v>
      </c>
      <c r="M32" s="28">
        <v>27.165487357714344</v>
      </c>
      <c r="N32" s="28">
        <v>5.8810309142331789</v>
      </c>
      <c r="O32" s="28">
        <v>5.8810309142331789</v>
      </c>
      <c r="P32" s="28">
        <v>2.6694358422617492</v>
      </c>
      <c r="Q32" s="28">
        <v>0.40164428796662288</v>
      </c>
      <c r="R32" s="28">
        <v>2.9517857820114251</v>
      </c>
      <c r="S32" s="28">
        <v>70.898254888761798</v>
      </c>
      <c r="T32" s="28">
        <v>0</v>
      </c>
    </row>
    <row r="33" spans="1:21" x14ac:dyDescent="0.25">
      <c r="A33" s="19">
        <v>1981</v>
      </c>
      <c r="B33" s="28">
        <v>201.34213587947562</v>
      </c>
      <c r="C33" s="28">
        <v>51.857445095598749</v>
      </c>
      <c r="D33" s="28">
        <v>0</v>
      </c>
      <c r="E33" s="28">
        <v>16.204469387558134</v>
      </c>
      <c r="F33" s="28">
        <v>3.0875563924134619</v>
      </c>
      <c r="G33" s="28">
        <v>0</v>
      </c>
      <c r="H33" s="28">
        <v>12.597028628568012</v>
      </c>
      <c r="I33" s="28"/>
      <c r="J33" s="34">
        <f t="shared" si="0"/>
        <v>12.597028628568012</v>
      </c>
      <c r="K33" s="28">
        <v>25.750633952273176</v>
      </c>
      <c r="L33" s="28">
        <v>60.084812555304168</v>
      </c>
      <c r="M33" s="28">
        <v>40.705363641017179</v>
      </c>
      <c r="N33" s="28">
        <v>7.0772408726421734</v>
      </c>
      <c r="O33" s="28">
        <v>7.0772408726421734</v>
      </c>
      <c r="P33" s="28">
        <v>2.844200770828389</v>
      </c>
      <c r="Q33" s="28">
        <v>0.83323188694748396</v>
      </c>
      <c r="R33" s="28">
        <v>2.6832704960934151</v>
      </c>
      <c r="S33" s="28">
        <v>47.94330039346697</v>
      </c>
      <c r="T33" s="28">
        <v>0</v>
      </c>
    </row>
    <row r="34" spans="1:21" x14ac:dyDescent="0.25">
      <c r="A34" s="19">
        <v>1980</v>
      </c>
      <c r="B34" s="28">
        <v>311.1020510852444</v>
      </c>
      <c r="C34" s="28">
        <v>79.887537652143976</v>
      </c>
      <c r="D34" s="28">
        <v>0</v>
      </c>
      <c r="E34" s="28">
        <v>27.681462864155961</v>
      </c>
      <c r="F34" s="28">
        <v>3.977755306921309</v>
      </c>
      <c r="G34" s="28">
        <v>0</v>
      </c>
      <c r="H34" s="28">
        <v>7.7239693257763431</v>
      </c>
      <c r="I34" s="28"/>
      <c r="J34" s="34">
        <f t="shared" si="0"/>
        <v>7.7239693257763431</v>
      </c>
      <c r="K34" s="28">
        <v>38.062155387156864</v>
      </c>
      <c r="L34" s="28">
        <v>88.811695903366072</v>
      </c>
      <c r="M34" s="28">
        <v>38.020050983900099</v>
      </c>
      <c r="N34" s="28">
        <v>9.1357548778381226</v>
      </c>
      <c r="O34" s="28">
        <v>9.1357548778381226</v>
      </c>
      <c r="P34" s="28">
        <v>4.6969423504192296</v>
      </c>
      <c r="Q34" s="28">
        <v>0.58723721568737597</v>
      </c>
      <c r="R34" s="28">
        <v>3.2976363169429397</v>
      </c>
      <c r="S34" s="28">
        <v>35.838842952930804</v>
      </c>
      <c r="T34" s="28">
        <v>0</v>
      </c>
    </row>
    <row r="35" spans="1:21" x14ac:dyDescent="0.25">
      <c r="A35" s="19">
        <v>1979</v>
      </c>
      <c r="B35" s="28">
        <v>337.00102746477802</v>
      </c>
      <c r="C35" s="28">
        <v>0.79407307691780438</v>
      </c>
      <c r="D35" s="28">
        <v>0</v>
      </c>
      <c r="E35" s="28">
        <v>33.163046433513507</v>
      </c>
      <c r="F35" s="28">
        <v>0.39050066974656872</v>
      </c>
      <c r="G35" s="28">
        <v>0</v>
      </c>
      <c r="H35" s="28">
        <v>5.0870114234634212</v>
      </c>
      <c r="I35" s="28"/>
      <c r="J35" s="34">
        <f t="shared" si="0"/>
        <v>5.0870114234634212</v>
      </c>
      <c r="K35" s="28">
        <v>23.100195975474499</v>
      </c>
      <c r="L35" s="28">
        <v>53.900457276107147</v>
      </c>
      <c r="M35" s="28">
        <v>60.310437009049174</v>
      </c>
      <c r="N35" s="28">
        <v>6.3633384746575663</v>
      </c>
      <c r="O35" s="28">
        <v>6.3633384746575663</v>
      </c>
      <c r="P35" s="28">
        <v>3.049394883223866</v>
      </c>
      <c r="Q35" s="28">
        <v>0.41476443813964481</v>
      </c>
      <c r="R35" s="28">
        <v>1.7771446096949142</v>
      </c>
      <c r="S35" s="28">
        <v>12.813385449529926</v>
      </c>
      <c r="T35" s="28">
        <v>0</v>
      </c>
    </row>
    <row r="36" spans="1:21" x14ac:dyDescent="0.25">
      <c r="A36" s="19">
        <v>1978</v>
      </c>
      <c r="B36" s="28">
        <v>286.85678098731148</v>
      </c>
      <c r="C36" s="28">
        <v>0</v>
      </c>
      <c r="D36" s="28">
        <v>0</v>
      </c>
      <c r="E36" s="28">
        <v>30.891246093446643</v>
      </c>
      <c r="F36" s="28">
        <v>0</v>
      </c>
      <c r="G36" s="28">
        <v>0</v>
      </c>
      <c r="H36" s="28">
        <v>1.6417513737882929</v>
      </c>
      <c r="I36" s="28"/>
      <c r="J36" s="34">
        <f t="shared" si="0"/>
        <v>1.6417513737882929</v>
      </c>
      <c r="K36" s="28">
        <v>35.937045396740565</v>
      </c>
      <c r="L36" s="28">
        <v>83.853105925728443</v>
      </c>
      <c r="M36" s="28">
        <v>34.320748799864518</v>
      </c>
      <c r="N36" s="28">
        <v>7.2691384692421046</v>
      </c>
      <c r="O36" s="28">
        <v>7.2691384692421046</v>
      </c>
      <c r="P36" s="28">
        <v>2.35391561927459</v>
      </c>
      <c r="Q36" s="28">
        <v>0.19238667265395396</v>
      </c>
      <c r="R36" s="28">
        <v>1.3333579909471807</v>
      </c>
      <c r="S36" s="28">
        <v>9.3523532642522031</v>
      </c>
      <c r="T36" s="28">
        <v>0</v>
      </c>
    </row>
    <row r="37" spans="1:21" x14ac:dyDescent="0.25">
      <c r="A37" s="19">
        <v>1977</v>
      </c>
      <c r="B37" s="28">
        <v>215.28153012649551</v>
      </c>
      <c r="C37" s="28">
        <v>0</v>
      </c>
      <c r="D37" s="28">
        <v>0</v>
      </c>
      <c r="E37" s="28">
        <v>21.647213435279717</v>
      </c>
      <c r="F37" s="28">
        <v>0</v>
      </c>
      <c r="G37" s="28">
        <v>0</v>
      </c>
      <c r="H37" s="28">
        <v>0.94673062190355395</v>
      </c>
      <c r="I37" s="28"/>
      <c r="J37" s="34">
        <f t="shared" si="0"/>
        <v>0.94673062190355395</v>
      </c>
      <c r="K37" s="28">
        <v>32.708909465215157</v>
      </c>
      <c r="L37" s="28">
        <v>76.320788752168426</v>
      </c>
      <c r="M37" s="28">
        <v>27.814001423819334</v>
      </c>
      <c r="N37" s="28">
        <v>8.733236745635784</v>
      </c>
      <c r="O37" s="28">
        <v>8.733236745635784</v>
      </c>
      <c r="P37" s="28">
        <v>1.9166327218911798</v>
      </c>
      <c r="Q37" s="28">
        <v>0.17629500557416572</v>
      </c>
      <c r="R37" s="28">
        <v>1.3051517348151898</v>
      </c>
      <c r="S37" s="28">
        <v>6.6839408125759974</v>
      </c>
      <c r="T37" s="28">
        <v>0</v>
      </c>
    </row>
    <row r="38" spans="1:21" x14ac:dyDescent="0.25">
      <c r="A38" s="19">
        <v>1976</v>
      </c>
      <c r="B38" s="28">
        <v>196.62091824273531</v>
      </c>
      <c r="C38" s="28">
        <v>0</v>
      </c>
      <c r="D38" s="28">
        <v>0</v>
      </c>
      <c r="E38" s="28">
        <v>33.026422994278747</v>
      </c>
      <c r="F38" s="28">
        <v>0</v>
      </c>
      <c r="G38" s="28">
        <v>0</v>
      </c>
      <c r="H38" s="28">
        <v>0.34287726280205866</v>
      </c>
      <c r="I38" s="28"/>
      <c r="J38" s="34">
        <f t="shared" si="0"/>
        <v>0.34287726280205866</v>
      </c>
      <c r="K38" s="28">
        <v>26.049005222010958</v>
      </c>
      <c r="L38" s="28">
        <v>60.781012184691988</v>
      </c>
      <c r="M38" s="28">
        <v>27.912022437299854</v>
      </c>
      <c r="N38" s="28">
        <v>9.8680087984651816</v>
      </c>
      <c r="O38" s="28">
        <v>9.8680087984651816</v>
      </c>
      <c r="P38" s="28">
        <v>2.7165369946723268</v>
      </c>
      <c r="Q38" s="28">
        <v>0.19887665733684037</v>
      </c>
      <c r="R38" s="28">
        <v>1.7079763621185695</v>
      </c>
      <c r="S38" s="28">
        <v>0</v>
      </c>
      <c r="T38" s="28">
        <v>0</v>
      </c>
    </row>
    <row r="39" spans="1:21" x14ac:dyDescent="0.25">
      <c r="A39" s="19">
        <v>1975</v>
      </c>
      <c r="B39" s="28">
        <v>168.07810126152501</v>
      </c>
      <c r="C39" s="28">
        <v>0</v>
      </c>
      <c r="D39" s="28">
        <v>0</v>
      </c>
      <c r="E39" s="28">
        <v>24.589744777428589</v>
      </c>
      <c r="F39" s="28">
        <v>0</v>
      </c>
      <c r="G39" s="28">
        <v>0</v>
      </c>
      <c r="H39" s="28">
        <v>0.16890470686268538</v>
      </c>
      <c r="I39" s="28"/>
      <c r="J39" s="34">
        <f t="shared" si="0"/>
        <v>0.16890470686268538</v>
      </c>
      <c r="K39" s="28">
        <v>17.63488642903366</v>
      </c>
      <c r="L39" s="28">
        <v>41.148068334411803</v>
      </c>
      <c r="M39" s="28">
        <v>20.031000936217087</v>
      </c>
      <c r="N39" s="28">
        <v>7.3003343131645488</v>
      </c>
      <c r="O39" s="28">
        <v>7.3003343131645488</v>
      </c>
      <c r="P39" s="28">
        <v>1.1080739160497179</v>
      </c>
      <c r="Q39" s="28">
        <v>0.11763798423815483</v>
      </c>
      <c r="R39" s="28">
        <v>0.6147533369864876</v>
      </c>
      <c r="S39" s="28">
        <v>0</v>
      </c>
      <c r="T39" s="28">
        <v>0</v>
      </c>
    </row>
    <row r="40" spans="1:21" x14ac:dyDescent="0.25">
      <c r="A40" s="19">
        <v>1974</v>
      </c>
      <c r="B40" s="28">
        <v>145.95168537603828</v>
      </c>
      <c r="C40" s="28">
        <v>0</v>
      </c>
      <c r="D40" s="28">
        <v>0</v>
      </c>
      <c r="E40" s="28">
        <v>18.110880059960216</v>
      </c>
      <c r="F40" s="28">
        <v>0</v>
      </c>
      <c r="G40" s="28">
        <v>0</v>
      </c>
      <c r="H40" s="28">
        <v>9.195988177546803E-2</v>
      </c>
      <c r="I40" s="28"/>
      <c r="J40" s="34">
        <f t="shared" si="0"/>
        <v>9.195988177546803E-2</v>
      </c>
      <c r="K40" s="28">
        <v>14.825975507070078</v>
      </c>
      <c r="L40" s="28">
        <v>34.593942849830164</v>
      </c>
      <c r="M40" s="28">
        <v>11.527906052884283</v>
      </c>
      <c r="N40" s="28">
        <v>5.9606483567191075</v>
      </c>
      <c r="O40" s="28">
        <v>5.9606483567191075</v>
      </c>
      <c r="P40" s="28">
        <v>0.33241560593854702</v>
      </c>
      <c r="Q40" s="28">
        <v>4.0019799166274232E-2</v>
      </c>
      <c r="R40" s="28">
        <v>0.19292852645548372</v>
      </c>
      <c r="S40" s="28">
        <v>0</v>
      </c>
      <c r="T40" s="28">
        <v>0</v>
      </c>
    </row>
    <row r="41" spans="1:21" x14ac:dyDescent="0.25">
      <c r="A41" s="19">
        <v>1973</v>
      </c>
      <c r="B41" s="28">
        <v>112.53471592254374</v>
      </c>
      <c r="C41" s="28">
        <v>0</v>
      </c>
      <c r="D41" s="28">
        <v>0</v>
      </c>
      <c r="E41" s="28">
        <v>14.810430503041854</v>
      </c>
      <c r="F41" s="28">
        <v>0</v>
      </c>
      <c r="G41" s="28">
        <v>0</v>
      </c>
      <c r="H41" s="28">
        <v>8.8661373802362456E-2</v>
      </c>
      <c r="I41" s="28"/>
      <c r="J41" s="34">
        <f t="shared" si="0"/>
        <v>8.8661373802362456E-2</v>
      </c>
      <c r="K41" s="28">
        <v>12.366565134663642</v>
      </c>
      <c r="L41" s="28">
        <v>28.855318647548451</v>
      </c>
      <c r="M41" s="28">
        <v>7.051018941575486</v>
      </c>
      <c r="N41" s="28">
        <v>3.3076765520768032</v>
      </c>
      <c r="O41" s="28">
        <v>3.3076765520768032</v>
      </c>
      <c r="P41" s="28">
        <v>0.47329577339268192</v>
      </c>
      <c r="Q41" s="28">
        <v>1.0631878099423798E-2</v>
      </c>
      <c r="R41" s="28">
        <v>0.25064652619391536</v>
      </c>
      <c r="S41" s="28">
        <v>0</v>
      </c>
      <c r="T41" s="28">
        <v>0</v>
      </c>
    </row>
    <row r="42" spans="1:21" x14ac:dyDescent="0.25">
      <c r="A42" s="19">
        <v>1972</v>
      </c>
      <c r="B42" s="28">
        <v>83.427042610857157</v>
      </c>
      <c r="C42" s="28">
        <v>0</v>
      </c>
      <c r="D42" s="28">
        <v>0</v>
      </c>
      <c r="E42" s="28">
        <v>10.086417148858439</v>
      </c>
      <c r="F42" s="28">
        <v>0</v>
      </c>
      <c r="G42" s="28">
        <v>0</v>
      </c>
      <c r="H42" s="28">
        <v>7.0942900403802078E-2</v>
      </c>
      <c r="I42" s="28"/>
      <c r="J42" s="34">
        <f t="shared" si="0"/>
        <v>7.0942900403802078E-2</v>
      </c>
      <c r="K42" s="28">
        <v>7.919773948821784</v>
      </c>
      <c r="L42" s="28">
        <v>18.479472547250854</v>
      </c>
      <c r="M42" s="28">
        <v>5.6143461319160446</v>
      </c>
      <c r="N42" s="28">
        <v>1.9833416440747627</v>
      </c>
      <c r="O42" s="28">
        <v>1.9833416440747627</v>
      </c>
      <c r="P42" s="28">
        <v>0.39719065151021377</v>
      </c>
      <c r="Q42" s="28">
        <v>3.0336767009631862E-2</v>
      </c>
      <c r="R42" s="28">
        <v>0.20602883820117529</v>
      </c>
      <c r="S42" s="28">
        <v>0</v>
      </c>
      <c r="T42" s="28">
        <v>0</v>
      </c>
    </row>
    <row r="43" spans="1:21" x14ac:dyDescent="0.25">
      <c r="A43" s="19">
        <v>1971</v>
      </c>
      <c r="B43" s="28">
        <v>60.126529766970812</v>
      </c>
      <c r="C43" s="28">
        <v>0</v>
      </c>
      <c r="D43" s="28">
        <v>0</v>
      </c>
      <c r="E43" s="28">
        <v>8.4702419894377634</v>
      </c>
      <c r="F43" s="28">
        <v>0</v>
      </c>
      <c r="G43" s="28">
        <v>0</v>
      </c>
      <c r="H43" s="28">
        <v>4.9967329681269844E-2</v>
      </c>
      <c r="I43" s="28"/>
      <c r="J43" s="34">
        <f t="shared" si="0"/>
        <v>4.9967329681269844E-2</v>
      </c>
      <c r="K43" s="28">
        <v>5.910950054150387</v>
      </c>
      <c r="L43" s="28">
        <v>13.792216793017634</v>
      </c>
      <c r="M43" s="28">
        <v>5.9233214622998087</v>
      </c>
      <c r="N43" s="28">
        <v>1.9855430332083703</v>
      </c>
      <c r="O43" s="28">
        <v>1.9855430332083703</v>
      </c>
      <c r="P43" s="28">
        <v>0.17710189414919342</v>
      </c>
      <c r="Q43" s="28">
        <v>1.1725072739338699E-2</v>
      </c>
      <c r="R43" s="28">
        <v>0.10861681019441957</v>
      </c>
      <c r="S43" s="28">
        <v>0</v>
      </c>
      <c r="T43" s="28">
        <v>0</v>
      </c>
    </row>
    <row r="44" spans="1:21" x14ac:dyDescent="0.25">
      <c r="A44" s="19" t="s">
        <v>28</v>
      </c>
      <c r="B44" s="4">
        <f t="shared" ref="B44:H44" si="1">SUM(B3:B43)</f>
        <v>109146.24203004761</v>
      </c>
      <c r="C44" s="4">
        <f t="shared" si="1"/>
        <v>4882.0062983008829</v>
      </c>
      <c r="D44" s="4">
        <f t="shared" si="1"/>
        <v>154458.63925382271</v>
      </c>
      <c r="E44" s="4">
        <f t="shared" si="1"/>
        <v>18987.558767967668</v>
      </c>
      <c r="F44" s="4">
        <f t="shared" si="1"/>
        <v>720.77689507772266</v>
      </c>
      <c r="G44" s="4">
        <f t="shared" si="1"/>
        <v>14535.500148276118</v>
      </c>
      <c r="H44" s="4">
        <f t="shared" si="1"/>
        <v>6648.0479098624874</v>
      </c>
      <c r="I44" s="4"/>
      <c r="J44" s="4"/>
      <c r="K44" s="4">
        <f t="shared" ref="K44:T44" si="2">SUM(K3:K43)</f>
        <v>1391.2291617290057</v>
      </c>
      <c r="L44" s="4">
        <f t="shared" si="2"/>
        <v>3770.7905733998241</v>
      </c>
      <c r="M44" s="4">
        <f t="shared" si="2"/>
        <v>2372.2066190836604</v>
      </c>
      <c r="N44" s="4">
        <f t="shared" si="2"/>
        <v>3031.7456668248815</v>
      </c>
      <c r="O44" s="4">
        <f t="shared" si="2"/>
        <v>2976.311508288537</v>
      </c>
      <c r="P44" s="4">
        <f t="shared" si="2"/>
        <v>1714.3579114431814</v>
      </c>
      <c r="Q44" s="4">
        <f t="shared" si="2"/>
        <v>382.43307248867967</v>
      </c>
      <c r="R44" s="4">
        <f t="shared" si="2"/>
        <v>737.58327845281008</v>
      </c>
      <c r="S44" s="4">
        <f t="shared" si="2"/>
        <v>117913.01180433331</v>
      </c>
      <c r="T44" s="4">
        <f t="shared" si="2"/>
        <v>17015.980159452505</v>
      </c>
      <c r="U44" s="6"/>
    </row>
    <row r="45" spans="1:2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</row>
  </sheetData>
  <sortState ref="A3:R43">
    <sortCondition descending="1" ref="A3:A43"/>
  </sortState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4"/>
  <sheetViews>
    <sheetView workbookViewId="0">
      <selection activeCell="I2" sqref="I2:J43"/>
    </sheetView>
  </sheetViews>
  <sheetFormatPr defaultColWidth="14.42578125" defaultRowHeight="15" x14ac:dyDescent="0.25"/>
  <cols>
    <col min="2" max="2" width="10.7109375"/>
  </cols>
  <sheetData>
    <row r="1" spans="1:20" x14ac:dyDescent="0.25">
      <c r="A1" s="19" t="s">
        <v>0</v>
      </c>
      <c r="B1" s="29" t="s">
        <v>21</v>
      </c>
      <c r="C1" s="29" t="s">
        <v>21</v>
      </c>
      <c r="D1" s="29" t="s">
        <v>21</v>
      </c>
      <c r="E1" s="29" t="s">
        <v>21</v>
      </c>
      <c r="F1" s="29" t="s">
        <v>21</v>
      </c>
      <c r="G1" s="29" t="s">
        <v>21</v>
      </c>
      <c r="H1" s="29" t="s">
        <v>21</v>
      </c>
      <c r="I1" s="29"/>
      <c r="J1" s="29"/>
      <c r="K1" s="29" t="s">
        <v>21</v>
      </c>
      <c r="L1" s="29" t="s">
        <v>21</v>
      </c>
      <c r="M1" s="29" t="s">
        <v>21</v>
      </c>
      <c r="N1" s="29" t="s">
        <v>21</v>
      </c>
      <c r="O1" s="29" t="s">
        <v>21</v>
      </c>
      <c r="P1" s="29" t="s">
        <v>21</v>
      </c>
      <c r="Q1" s="29" t="s">
        <v>21</v>
      </c>
      <c r="R1" s="29" t="s">
        <v>21</v>
      </c>
      <c r="S1" s="29" t="s">
        <v>21</v>
      </c>
      <c r="T1" s="29" t="s">
        <v>21</v>
      </c>
    </row>
    <row r="2" spans="1:20" ht="45" x14ac:dyDescent="0.25">
      <c r="A2" s="19" t="s">
        <v>27</v>
      </c>
      <c r="B2" s="29" t="s">
        <v>2</v>
      </c>
      <c r="C2" s="29" t="s">
        <v>3</v>
      </c>
      <c r="D2" s="29" t="s">
        <v>4</v>
      </c>
      <c r="E2" s="29" t="s">
        <v>5</v>
      </c>
      <c r="F2" s="29" t="s">
        <v>6</v>
      </c>
      <c r="G2" s="29" t="s">
        <v>7</v>
      </c>
      <c r="H2" s="29" t="s">
        <v>8</v>
      </c>
      <c r="I2" s="33" t="s">
        <v>30</v>
      </c>
      <c r="J2" s="33" t="s">
        <v>31</v>
      </c>
      <c r="K2" s="29" t="s">
        <v>9</v>
      </c>
      <c r="L2" s="29" t="s">
        <v>10</v>
      </c>
      <c r="M2" s="29" t="s">
        <v>11</v>
      </c>
      <c r="N2" s="29" t="s">
        <v>12</v>
      </c>
      <c r="O2" s="29" t="s">
        <v>13</v>
      </c>
      <c r="P2" s="29" t="s">
        <v>14</v>
      </c>
      <c r="Q2" s="29" t="s">
        <v>16</v>
      </c>
      <c r="R2" s="29" t="s">
        <v>15</v>
      </c>
      <c r="S2" s="29" t="s">
        <v>17</v>
      </c>
      <c r="T2" s="29" t="s">
        <v>18</v>
      </c>
    </row>
    <row r="3" spans="1:20" x14ac:dyDescent="0.25">
      <c r="A3" s="19">
        <v>2011</v>
      </c>
      <c r="B3" s="28">
        <v>1924.7654703191147</v>
      </c>
      <c r="C3" s="28">
        <v>0</v>
      </c>
      <c r="D3" s="28">
        <v>34948.647545214408</v>
      </c>
      <c r="E3" s="28">
        <v>2238.2236758939093</v>
      </c>
      <c r="F3" s="28">
        <v>0</v>
      </c>
      <c r="G3" s="28">
        <v>5224.8537977990691</v>
      </c>
      <c r="H3" s="28">
        <v>1665.6642820643845</v>
      </c>
      <c r="I3" s="34">
        <f>H3*0.67</f>
        <v>1115.9950689831376</v>
      </c>
      <c r="J3" s="34">
        <f>H3*0.33</f>
        <v>549.66921308124688</v>
      </c>
      <c r="K3" s="28">
        <v>81.046546906855568</v>
      </c>
      <c r="L3" s="28">
        <v>397.92341553346972</v>
      </c>
      <c r="M3" s="28">
        <v>149.00787937869856</v>
      </c>
      <c r="N3" s="28">
        <v>592.36152377872452</v>
      </c>
      <c r="O3" s="28">
        <v>547.20731115415572</v>
      </c>
      <c r="P3" s="28">
        <v>326.86961589303786</v>
      </c>
      <c r="Q3" s="28">
        <v>72.036794365866044</v>
      </c>
      <c r="R3" s="28">
        <v>105.43631695559678</v>
      </c>
      <c r="S3" s="28">
        <v>10470.709511246443</v>
      </c>
      <c r="T3" s="28">
        <v>7187.1487369780589</v>
      </c>
    </row>
    <row r="4" spans="1:20" x14ac:dyDescent="0.25">
      <c r="A4" s="19">
        <v>2010</v>
      </c>
      <c r="B4" s="28">
        <v>1434.0383106544878</v>
      </c>
      <c r="C4" s="28">
        <v>0</v>
      </c>
      <c r="D4" s="28">
        <v>37880.083845654161</v>
      </c>
      <c r="E4" s="28">
        <v>1860.1981424786136</v>
      </c>
      <c r="F4" s="28">
        <v>0</v>
      </c>
      <c r="G4" s="28">
        <v>4750.7323813157145</v>
      </c>
      <c r="H4" s="28">
        <v>1411.354819086476</v>
      </c>
      <c r="I4" s="34">
        <f>H4*0.81</f>
        <v>1143.1974034600457</v>
      </c>
      <c r="J4" s="34">
        <f>H4*0.19</f>
        <v>268.15741562643046</v>
      </c>
      <c r="K4" s="28">
        <v>60.582122714581054</v>
      </c>
      <c r="L4" s="28">
        <v>284.53707512444748</v>
      </c>
      <c r="M4" s="28">
        <v>117.45970249435804</v>
      </c>
      <c r="N4" s="28">
        <v>414.21265297876346</v>
      </c>
      <c r="O4" s="28">
        <v>430.1082085692646</v>
      </c>
      <c r="P4" s="28">
        <v>247.71343973234653</v>
      </c>
      <c r="Q4" s="28">
        <v>56.734330223374265</v>
      </c>
      <c r="R4" s="28">
        <v>81.895596792044259</v>
      </c>
      <c r="S4" s="28">
        <v>7720.4363890125724</v>
      </c>
      <c r="T4" s="28">
        <v>9968.3248499999991</v>
      </c>
    </row>
    <row r="5" spans="1:20" x14ac:dyDescent="0.25">
      <c r="A5" s="19">
        <v>2009</v>
      </c>
      <c r="B5" s="28">
        <v>1232.3650023517912</v>
      </c>
      <c r="C5" s="28">
        <v>0</v>
      </c>
      <c r="D5" s="28">
        <v>35063.189675757436</v>
      </c>
      <c r="E5" s="28">
        <v>1405.14902709272</v>
      </c>
      <c r="F5" s="28">
        <v>0</v>
      </c>
      <c r="G5" s="28">
        <v>4242.5627123156764</v>
      </c>
      <c r="H5" s="28">
        <v>1187.6709027340266</v>
      </c>
      <c r="I5" s="34">
        <f>H5*0.6</f>
        <v>712.60254164041601</v>
      </c>
      <c r="J5" s="34">
        <f>H5*0.4</f>
        <v>475.06836109361069</v>
      </c>
      <c r="K5" s="28">
        <v>65.928748162447008</v>
      </c>
      <c r="L5" s="28">
        <v>254.56589840628601</v>
      </c>
      <c r="M5" s="28">
        <v>113.52969911865675</v>
      </c>
      <c r="N5" s="28">
        <v>343.18479507554008</v>
      </c>
      <c r="O5" s="28">
        <v>307.19046205930522</v>
      </c>
      <c r="P5" s="28">
        <v>159.52344453675201</v>
      </c>
      <c r="Q5" s="28">
        <v>35.588761399055002</v>
      </c>
      <c r="R5" s="28">
        <v>46.477932462523704</v>
      </c>
      <c r="S5" s="28">
        <v>13441.698557264957</v>
      </c>
      <c r="T5" s="28">
        <v>0</v>
      </c>
    </row>
    <row r="6" spans="1:20" x14ac:dyDescent="0.25">
      <c r="A6" s="19">
        <v>2008</v>
      </c>
      <c r="B6" s="28">
        <v>1441.7949754281951</v>
      </c>
      <c r="C6" s="28">
        <v>0</v>
      </c>
      <c r="D6" s="28">
        <v>30823.957272358264</v>
      </c>
      <c r="E6" s="28">
        <v>1123.8594421979076</v>
      </c>
      <c r="F6" s="28">
        <v>0</v>
      </c>
      <c r="G6" s="28">
        <v>3619.1725027550533</v>
      </c>
      <c r="H6" s="28">
        <v>1013.5210815448841</v>
      </c>
      <c r="I6" s="34">
        <f>H6*0.93</f>
        <v>942.57460583674219</v>
      </c>
      <c r="J6" s="34">
        <f>H6*0.07</f>
        <v>70.94647570814189</v>
      </c>
      <c r="K6" s="28">
        <v>80.568971394486226</v>
      </c>
      <c r="L6" s="28">
        <v>227.73002325454166</v>
      </c>
      <c r="M6" s="28">
        <v>106.64780446917429</v>
      </c>
      <c r="N6" s="28">
        <v>334.80843797056269</v>
      </c>
      <c r="O6" s="28">
        <v>347.84336898450192</v>
      </c>
      <c r="P6" s="28">
        <v>338.13375269935148</v>
      </c>
      <c r="Q6" s="28">
        <v>73.104866192162845</v>
      </c>
      <c r="R6" s="28">
        <v>133.30887364453193</v>
      </c>
      <c r="S6" s="28">
        <v>17628.191212105543</v>
      </c>
      <c r="T6" s="28">
        <v>0</v>
      </c>
    </row>
    <row r="7" spans="1:20" x14ac:dyDescent="0.25">
      <c r="A7" s="19">
        <v>2007</v>
      </c>
      <c r="B7" s="28">
        <v>2294.6519238898454</v>
      </c>
      <c r="C7" s="28">
        <v>0</v>
      </c>
      <c r="D7" s="28">
        <v>25311.854622277799</v>
      </c>
      <c r="E7" s="28">
        <v>732.20428162519568</v>
      </c>
      <c r="F7" s="28">
        <v>0</v>
      </c>
      <c r="G7" s="28">
        <v>2855.250412586212</v>
      </c>
      <c r="H7" s="28">
        <v>722.44793504921824</v>
      </c>
      <c r="I7" s="35"/>
      <c r="J7" s="34">
        <f>H7</f>
        <v>722.44793504921824</v>
      </c>
      <c r="K7" s="28">
        <v>77.486327548829706</v>
      </c>
      <c r="L7" s="28">
        <v>205.78769962420645</v>
      </c>
      <c r="M7" s="28">
        <v>102.56080094781524</v>
      </c>
      <c r="N7" s="28">
        <v>261.65778718679309</v>
      </c>
      <c r="O7" s="28">
        <v>251.264837695728</v>
      </c>
      <c r="P7" s="28">
        <v>248.19651694264559</v>
      </c>
      <c r="Q7" s="28">
        <v>59.953349389552955</v>
      </c>
      <c r="R7" s="28">
        <v>109.06926225566781</v>
      </c>
      <c r="S7" s="28">
        <v>16084.040608012472</v>
      </c>
      <c r="T7" s="28">
        <v>0</v>
      </c>
    </row>
    <row r="8" spans="1:20" x14ac:dyDescent="0.25">
      <c r="A8" s="19">
        <v>2006</v>
      </c>
      <c r="B8" s="28">
        <v>3803.7702751393258</v>
      </c>
      <c r="C8" s="28">
        <v>10.184514493172095</v>
      </c>
      <c r="D8" s="28">
        <v>17984.765608636819</v>
      </c>
      <c r="E8" s="28">
        <v>646.30786867556276</v>
      </c>
      <c r="F8" s="28">
        <v>0</v>
      </c>
      <c r="G8" s="28">
        <v>1885.1354059730622</v>
      </c>
      <c r="H8" s="28">
        <v>611.33980944675727</v>
      </c>
      <c r="I8" s="28"/>
      <c r="J8" s="34">
        <f t="shared" ref="J8:J43" si="0">H8</f>
        <v>611.33980944675727</v>
      </c>
      <c r="K8" s="28">
        <v>66.091302369561177</v>
      </c>
      <c r="L8" s="28">
        <v>163.88438531125635</v>
      </c>
      <c r="M8" s="28">
        <v>80.869639769194976</v>
      </c>
      <c r="N8" s="28">
        <v>173.10070932353582</v>
      </c>
      <c r="O8" s="28">
        <v>162.62106214857999</v>
      </c>
      <c r="P8" s="28">
        <v>131.44534851965594</v>
      </c>
      <c r="Q8" s="28">
        <v>40.82189510053086</v>
      </c>
      <c r="R8" s="28">
        <v>61.838537278995389</v>
      </c>
      <c r="S8" s="28">
        <v>11469.334269911342</v>
      </c>
      <c r="T8" s="28">
        <v>0</v>
      </c>
    </row>
    <row r="9" spans="1:20" x14ac:dyDescent="0.25">
      <c r="A9" s="19">
        <v>2005</v>
      </c>
      <c r="B9" s="28">
        <v>7243.4993826531772</v>
      </c>
      <c r="C9" s="28">
        <v>979.28740479180431</v>
      </c>
      <c r="D9" s="28">
        <v>11018.31927964599</v>
      </c>
      <c r="E9" s="28">
        <v>1018.1700669785932</v>
      </c>
      <c r="F9" s="28">
        <v>15.100963665739741</v>
      </c>
      <c r="G9" s="28">
        <v>1280.1413019425681</v>
      </c>
      <c r="H9" s="28">
        <v>505.85489659181599</v>
      </c>
      <c r="I9" s="28"/>
      <c r="J9" s="34">
        <f t="shared" si="0"/>
        <v>505.85489659181599</v>
      </c>
      <c r="K9" s="28">
        <v>65.155629473931768</v>
      </c>
      <c r="L9" s="28">
        <v>166.22974397011603</v>
      </c>
      <c r="M9" s="28">
        <v>70.731785889973949</v>
      </c>
      <c r="N9" s="28">
        <v>194.42868512511555</v>
      </c>
      <c r="O9" s="28">
        <v>176.05918485965563</v>
      </c>
      <c r="P9" s="28">
        <v>152.6410265671982</v>
      </c>
      <c r="Q9" s="28">
        <v>40.956842941261193</v>
      </c>
      <c r="R9" s="28">
        <v>71.324901859774528</v>
      </c>
      <c r="S9" s="28">
        <v>9183.4353115239264</v>
      </c>
      <c r="T9" s="28">
        <v>0</v>
      </c>
    </row>
    <row r="10" spans="1:20" x14ac:dyDescent="0.25">
      <c r="A10" s="19">
        <v>2004</v>
      </c>
      <c r="B10" s="28">
        <v>12993.756695415901</v>
      </c>
      <c r="C10" s="28">
        <v>342.87906169400406</v>
      </c>
      <c r="D10" s="28">
        <v>3770.9975410936399</v>
      </c>
      <c r="E10" s="28">
        <v>1344.4428918851365</v>
      </c>
      <c r="F10" s="28">
        <v>7.4819144879668569</v>
      </c>
      <c r="G10" s="28">
        <v>637.94797025141543</v>
      </c>
      <c r="H10" s="28">
        <v>454.241905886626</v>
      </c>
      <c r="I10" s="28"/>
      <c r="J10" s="34">
        <f t="shared" si="0"/>
        <v>454.241905886626</v>
      </c>
      <c r="K10" s="28">
        <v>52.234232979419531</v>
      </c>
      <c r="L10" s="28">
        <v>138.82021242003074</v>
      </c>
      <c r="M10" s="28">
        <v>59.576117382624354</v>
      </c>
      <c r="N10" s="28">
        <v>154.17267867912622</v>
      </c>
      <c r="O10" s="28">
        <v>167.41564575758272</v>
      </c>
      <c r="P10" s="28">
        <v>218.65664125792063</v>
      </c>
      <c r="Q10" s="28">
        <v>72.779937723605016</v>
      </c>
      <c r="R10" s="28">
        <v>123.7213680145984</v>
      </c>
      <c r="S10" s="28">
        <v>7255.6990904513423</v>
      </c>
      <c r="T10" s="28">
        <v>0</v>
      </c>
    </row>
    <row r="11" spans="1:20" x14ac:dyDescent="0.25">
      <c r="A11" s="19">
        <v>2003</v>
      </c>
      <c r="B11" s="28">
        <v>14815.081081335058</v>
      </c>
      <c r="C11" s="28">
        <v>192.45789029837752</v>
      </c>
      <c r="D11" s="28">
        <v>487.29771258785445</v>
      </c>
      <c r="E11" s="28">
        <v>1433.3089785671468</v>
      </c>
      <c r="F11" s="28">
        <v>19.57890976579861</v>
      </c>
      <c r="G11" s="28">
        <v>123.21538807928263</v>
      </c>
      <c r="H11" s="28">
        <v>394.61813680790021</v>
      </c>
      <c r="I11" s="28"/>
      <c r="J11" s="34">
        <f t="shared" si="0"/>
        <v>394.61813680790021</v>
      </c>
      <c r="K11" s="28">
        <v>41.016674088967136</v>
      </c>
      <c r="L11" s="28">
        <v>124.54407643797184</v>
      </c>
      <c r="M11" s="28">
        <v>59.245531288336281</v>
      </c>
      <c r="N11" s="28">
        <v>117.86272203743678</v>
      </c>
      <c r="O11" s="28">
        <v>120.14569266332521</v>
      </c>
      <c r="P11" s="28">
        <v>120.0199611913374</v>
      </c>
      <c r="Q11" s="28">
        <v>45.230970091067078</v>
      </c>
      <c r="R11" s="28">
        <v>54.065869536472974</v>
      </c>
      <c r="S11" s="28">
        <v>5852.0610415157998</v>
      </c>
      <c r="T11" s="28">
        <v>0</v>
      </c>
    </row>
    <row r="12" spans="1:20" x14ac:dyDescent="0.25">
      <c r="A12" s="19">
        <v>2002</v>
      </c>
      <c r="B12" s="28">
        <v>16455.552869998239</v>
      </c>
      <c r="C12" s="28">
        <v>334.26786920618264</v>
      </c>
      <c r="D12" s="28">
        <v>0</v>
      </c>
      <c r="E12" s="28">
        <v>1472.0347594367674</v>
      </c>
      <c r="F12" s="28">
        <v>41.203407224774011</v>
      </c>
      <c r="G12" s="28">
        <v>0</v>
      </c>
      <c r="H12" s="28">
        <v>364.29804838219314</v>
      </c>
      <c r="I12" s="28"/>
      <c r="J12" s="34">
        <f t="shared" si="0"/>
        <v>364.29804838219314</v>
      </c>
      <c r="K12" s="28">
        <v>51.465233837251454</v>
      </c>
      <c r="L12" s="28">
        <v>136.88596628645689</v>
      </c>
      <c r="M12" s="28">
        <v>69.80641725433307</v>
      </c>
      <c r="N12" s="28">
        <v>107.63730998053835</v>
      </c>
      <c r="O12" s="28">
        <v>98.449102844205584</v>
      </c>
      <c r="P12" s="28">
        <v>102.6006141722001</v>
      </c>
      <c r="Q12" s="28">
        <v>34.067262326386832</v>
      </c>
      <c r="R12" s="28">
        <v>47.618111838733761</v>
      </c>
      <c r="S12" s="28">
        <v>5075.7071538311093</v>
      </c>
      <c r="T12" s="28">
        <v>0</v>
      </c>
    </row>
    <row r="13" spans="1:20" x14ac:dyDescent="0.25">
      <c r="A13" s="19">
        <v>2001</v>
      </c>
      <c r="B13" s="28">
        <v>21753.184629526149</v>
      </c>
      <c r="C13" s="28">
        <v>86.293748327572217</v>
      </c>
      <c r="D13" s="28">
        <v>0</v>
      </c>
      <c r="E13" s="28">
        <v>2378.8498304583413</v>
      </c>
      <c r="F13" s="28">
        <v>8.1943343892399465</v>
      </c>
      <c r="G13" s="28">
        <v>0</v>
      </c>
      <c r="H13" s="28">
        <v>850.21484138656115</v>
      </c>
      <c r="I13" s="28"/>
      <c r="J13" s="34">
        <f t="shared" si="0"/>
        <v>850.21484138656115</v>
      </c>
      <c r="K13" s="28">
        <v>86.932720060968592</v>
      </c>
      <c r="L13" s="28">
        <v>202.84301347559366</v>
      </c>
      <c r="M13" s="28">
        <v>103.37112494699325</v>
      </c>
      <c r="N13" s="28">
        <v>138.62683974679561</v>
      </c>
      <c r="O13" s="28">
        <v>138.62683974679561</v>
      </c>
      <c r="P13" s="28">
        <v>96.072645500165152</v>
      </c>
      <c r="Q13" s="28">
        <v>32.268674824482851</v>
      </c>
      <c r="R13" s="28">
        <v>56.032342749839934</v>
      </c>
      <c r="S13" s="28">
        <v>4126.9545611086942</v>
      </c>
      <c r="T13" s="28">
        <v>0</v>
      </c>
    </row>
    <row r="14" spans="1:20" x14ac:dyDescent="0.25">
      <c r="A14" s="19">
        <v>2000</v>
      </c>
      <c r="B14" s="28">
        <v>18331.506631096996</v>
      </c>
      <c r="C14" s="28">
        <v>73.631967198451179</v>
      </c>
      <c r="D14" s="28">
        <v>0</v>
      </c>
      <c r="E14" s="28">
        <v>2619.6202090239917</v>
      </c>
      <c r="F14" s="28">
        <v>3.4920396741247299</v>
      </c>
      <c r="G14" s="28">
        <v>0</v>
      </c>
      <c r="H14" s="28">
        <v>875.35556790066073</v>
      </c>
      <c r="I14" s="28"/>
      <c r="J14" s="34">
        <f t="shared" si="0"/>
        <v>875.35556790066073</v>
      </c>
      <c r="K14" s="28">
        <v>74.900152692879388</v>
      </c>
      <c r="L14" s="28">
        <v>174.76702295005191</v>
      </c>
      <c r="M14" s="28">
        <v>164.60310695561213</v>
      </c>
      <c r="N14" s="28">
        <v>92.00926537602723</v>
      </c>
      <c r="O14" s="28">
        <v>92.00926537602723</v>
      </c>
      <c r="P14" s="28">
        <v>55.791262961189979</v>
      </c>
      <c r="Q14" s="28">
        <v>21.101489484237121</v>
      </c>
      <c r="R14" s="28">
        <v>37.357700650596868</v>
      </c>
      <c r="S14" s="28">
        <v>3181.2469520584646</v>
      </c>
      <c r="T14" s="28">
        <v>0</v>
      </c>
    </row>
    <row r="15" spans="1:20" x14ac:dyDescent="0.25">
      <c r="A15" s="19">
        <v>1999</v>
      </c>
      <c r="B15" s="28">
        <v>14979.245833406063</v>
      </c>
      <c r="C15" s="28">
        <v>68.744746371895914</v>
      </c>
      <c r="D15" s="28">
        <v>0</v>
      </c>
      <c r="E15" s="28">
        <v>2121.7855527930528</v>
      </c>
      <c r="F15" s="28">
        <v>4.398432522956389</v>
      </c>
      <c r="G15" s="28">
        <v>0</v>
      </c>
      <c r="H15" s="28">
        <v>703.13928079705215</v>
      </c>
      <c r="I15" s="28"/>
      <c r="J15" s="34">
        <f t="shared" si="0"/>
        <v>703.13928079705215</v>
      </c>
      <c r="K15" s="28">
        <v>46.869029952781027</v>
      </c>
      <c r="L15" s="28">
        <v>109.36106988982202</v>
      </c>
      <c r="M15" s="28">
        <v>112.91528699614648</v>
      </c>
      <c r="N15" s="28">
        <v>49.560405309635293</v>
      </c>
      <c r="O15" s="28">
        <v>49.560405309635293</v>
      </c>
      <c r="P15" s="28">
        <v>44.0600739014628</v>
      </c>
      <c r="Q15" s="28">
        <v>7.1305238776067279</v>
      </c>
      <c r="R15" s="28">
        <v>20.997751904015118</v>
      </c>
      <c r="S15" s="28">
        <v>2155.7851051854</v>
      </c>
      <c r="T15" s="28">
        <v>0</v>
      </c>
    </row>
    <row r="16" spans="1:20" x14ac:dyDescent="0.25">
      <c r="A16" s="19">
        <v>1998</v>
      </c>
      <c r="B16" s="28">
        <v>13320.988281165661</v>
      </c>
      <c r="C16" s="28">
        <v>6.4053475020318524</v>
      </c>
      <c r="D16" s="28">
        <v>0</v>
      </c>
      <c r="E16" s="28">
        <v>1610.42270099557</v>
      </c>
      <c r="F16" s="28">
        <v>0.52645986009412815</v>
      </c>
      <c r="G16" s="28">
        <v>0</v>
      </c>
      <c r="H16" s="28">
        <v>466.04066351248582</v>
      </c>
      <c r="I16" s="28"/>
      <c r="J16" s="34">
        <f t="shared" si="0"/>
        <v>466.04066351248582</v>
      </c>
      <c r="K16" s="28">
        <v>38.171437428439809</v>
      </c>
      <c r="L16" s="28">
        <v>89.06668733302628</v>
      </c>
      <c r="M16" s="28">
        <v>115.95041802687886</v>
      </c>
      <c r="N16" s="28">
        <v>53.941875797061947</v>
      </c>
      <c r="O16" s="28">
        <v>53.941875797061947</v>
      </c>
      <c r="P16" s="28">
        <v>69.003227997803961</v>
      </c>
      <c r="Q16" s="28">
        <v>8.3246867750384101</v>
      </c>
      <c r="R16" s="28">
        <v>24.725008588369981</v>
      </c>
      <c r="S16" s="28">
        <v>1820.4929464747208</v>
      </c>
      <c r="T16" s="28">
        <v>0</v>
      </c>
    </row>
    <row r="17" spans="1:20" x14ac:dyDescent="0.25">
      <c r="A17" s="19">
        <v>1997</v>
      </c>
      <c r="B17" s="28">
        <v>18005.765625747961</v>
      </c>
      <c r="C17" s="28">
        <v>4.782343297930991</v>
      </c>
      <c r="D17" s="28">
        <v>0</v>
      </c>
      <c r="E17" s="28">
        <v>2072.4481413081739</v>
      </c>
      <c r="F17" s="28">
        <v>0.52271943075116545</v>
      </c>
      <c r="G17" s="28">
        <v>0</v>
      </c>
      <c r="H17" s="28">
        <v>370.73650098162329</v>
      </c>
      <c r="I17" s="28"/>
      <c r="J17" s="34">
        <f t="shared" si="0"/>
        <v>370.73650098162329</v>
      </c>
      <c r="K17" s="28">
        <v>44.049026826626005</v>
      </c>
      <c r="L17" s="28">
        <v>102.78106259546128</v>
      </c>
      <c r="M17" s="28">
        <v>127.51676380932551</v>
      </c>
      <c r="N17" s="28">
        <v>68.734338605545275</v>
      </c>
      <c r="O17" s="28">
        <v>68.734338605545275</v>
      </c>
      <c r="P17" s="28">
        <v>57.732526852401854</v>
      </c>
      <c r="Q17" s="28">
        <v>6.7463374962164941</v>
      </c>
      <c r="R17" s="28">
        <v>22.830066719059801</v>
      </c>
      <c r="S17" s="28">
        <v>1517.8349470260187</v>
      </c>
      <c r="T17" s="28">
        <v>0</v>
      </c>
    </row>
    <row r="18" spans="1:20" x14ac:dyDescent="0.25">
      <c r="A18" s="19">
        <v>1996</v>
      </c>
      <c r="B18" s="28">
        <v>15165.197367789626</v>
      </c>
      <c r="C18" s="28">
        <v>58.493895757430735</v>
      </c>
      <c r="D18" s="28">
        <v>0</v>
      </c>
      <c r="E18" s="28">
        <v>1890.5625658853737</v>
      </c>
      <c r="F18" s="28">
        <v>5.668830464665632</v>
      </c>
      <c r="G18" s="28">
        <v>0</v>
      </c>
      <c r="H18" s="28">
        <v>223.27046689853779</v>
      </c>
      <c r="I18" s="28"/>
      <c r="J18" s="34">
        <f t="shared" si="0"/>
        <v>223.27046689853779</v>
      </c>
      <c r="K18" s="28">
        <v>37.682214314419248</v>
      </c>
      <c r="L18" s="28">
        <v>87.925166733645014</v>
      </c>
      <c r="M18" s="28">
        <v>104.23964971657473</v>
      </c>
      <c r="N18" s="28">
        <v>56.818355321431902</v>
      </c>
      <c r="O18" s="28">
        <v>56.818355321431902</v>
      </c>
      <c r="P18" s="28">
        <v>51.140716850495167</v>
      </c>
      <c r="Q18" s="28">
        <v>2.085080191308589</v>
      </c>
      <c r="R18" s="28">
        <v>16.871898886146322</v>
      </c>
      <c r="S18" s="28">
        <v>981.62617058173009</v>
      </c>
      <c r="T18" s="28">
        <v>0</v>
      </c>
    </row>
    <row r="19" spans="1:20" x14ac:dyDescent="0.25">
      <c r="A19" s="19">
        <v>1995</v>
      </c>
      <c r="B19" s="28">
        <v>12325.488618282074</v>
      </c>
      <c r="C19" s="28">
        <v>307.71707724709705</v>
      </c>
      <c r="D19" s="28">
        <v>0</v>
      </c>
      <c r="E19" s="28">
        <v>1290.2041475878107</v>
      </c>
      <c r="F19" s="28">
        <v>54.311889095387428</v>
      </c>
      <c r="G19" s="28">
        <v>0</v>
      </c>
      <c r="H19" s="28">
        <v>303.20832650549039</v>
      </c>
      <c r="I19" s="28"/>
      <c r="J19" s="34">
        <f t="shared" si="0"/>
        <v>303.20832650549039</v>
      </c>
      <c r="K19" s="28">
        <v>47.34815949664393</v>
      </c>
      <c r="L19" s="28">
        <v>110.47903882550268</v>
      </c>
      <c r="M19" s="28">
        <v>125.33703292004706</v>
      </c>
      <c r="N19" s="28">
        <v>67.4132401854487</v>
      </c>
      <c r="O19" s="28">
        <v>67.4132401854487</v>
      </c>
      <c r="P19" s="28">
        <v>59.700634748244418</v>
      </c>
      <c r="Q19" s="28">
        <v>2.7808726043138354</v>
      </c>
      <c r="R19" s="28">
        <v>32.156287438614797</v>
      </c>
      <c r="S19" s="28">
        <v>563.85133460026054</v>
      </c>
      <c r="T19" s="28">
        <v>0</v>
      </c>
    </row>
    <row r="20" spans="1:20" x14ac:dyDescent="0.25">
      <c r="A20" s="19">
        <v>1994</v>
      </c>
      <c r="B20" s="28">
        <v>7657.5602467777289</v>
      </c>
      <c r="C20" s="28">
        <v>874.53044443531871</v>
      </c>
      <c r="D20" s="28">
        <v>0</v>
      </c>
      <c r="E20" s="28">
        <v>617.64333149277616</v>
      </c>
      <c r="F20" s="28">
        <v>118.66190559297881</v>
      </c>
      <c r="G20" s="28">
        <v>0</v>
      </c>
      <c r="H20" s="28">
        <v>238.51650354474543</v>
      </c>
      <c r="I20" s="28"/>
      <c r="J20" s="34">
        <f t="shared" si="0"/>
        <v>238.51650354474543</v>
      </c>
      <c r="K20" s="28">
        <v>34.938056080000116</v>
      </c>
      <c r="L20" s="28">
        <v>81.522130853333536</v>
      </c>
      <c r="M20" s="28">
        <v>84.144042013704194</v>
      </c>
      <c r="N20" s="28">
        <v>56.595291377361896</v>
      </c>
      <c r="O20" s="28">
        <v>56.595291377361896</v>
      </c>
      <c r="P20" s="28">
        <v>39.67650223325942</v>
      </c>
      <c r="Q20" s="28">
        <v>1.3951271825160414</v>
      </c>
      <c r="R20" s="28">
        <v>20.277373115060932</v>
      </c>
      <c r="S20" s="28">
        <v>228.81053288988318</v>
      </c>
      <c r="T20" s="28">
        <v>0</v>
      </c>
    </row>
    <row r="21" spans="1:20" x14ac:dyDescent="0.25">
      <c r="A21" s="19">
        <v>1993</v>
      </c>
      <c r="B21" s="28">
        <v>5054.687602806066</v>
      </c>
      <c r="C21" s="28">
        <v>1637.3901393775407</v>
      </c>
      <c r="D21" s="28">
        <v>0</v>
      </c>
      <c r="E21" s="28">
        <v>452.66429822758323</v>
      </c>
      <c r="F21" s="28">
        <v>198.16531151778014</v>
      </c>
      <c r="G21" s="28">
        <v>0</v>
      </c>
      <c r="H21" s="28">
        <v>231.54645039712926</v>
      </c>
      <c r="I21" s="28"/>
      <c r="J21" s="34">
        <f t="shared" si="0"/>
        <v>231.54645039712926</v>
      </c>
      <c r="K21" s="28">
        <v>23.99643430759961</v>
      </c>
      <c r="L21" s="28">
        <v>55.991680051065934</v>
      </c>
      <c r="M21" s="28">
        <v>58.461748176989083</v>
      </c>
      <c r="N21" s="28">
        <v>39.774341381614981</v>
      </c>
      <c r="O21" s="28">
        <v>39.774341381614981</v>
      </c>
      <c r="P21" s="28">
        <v>42.740072456226052</v>
      </c>
      <c r="Q21" s="28">
        <v>2.0833836579192768</v>
      </c>
      <c r="R21" s="28">
        <v>21.414916374938976</v>
      </c>
      <c r="S21" s="28">
        <v>110.83770368466314</v>
      </c>
      <c r="T21" s="28">
        <v>0</v>
      </c>
    </row>
    <row r="22" spans="1:20" x14ac:dyDescent="0.25">
      <c r="A22" s="19">
        <v>1992</v>
      </c>
      <c r="B22" s="28">
        <v>2759.0961062159013</v>
      </c>
      <c r="C22" s="28">
        <v>1033.8188354447298</v>
      </c>
      <c r="D22" s="28">
        <v>0</v>
      </c>
      <c r="E22" s="28">
        <v>369.2624135792654</v>
      </c>
      <c r="F22" s="28">
        <v>153.6643387836526</v>
      </c>
      <c r="G22" s="28">
        <v>0</v>
      </c>
      <c r="H22" s="28">
        <v>96.635389162678834</v>
      </c>
      <c r="I22" s="28"/>
      <c r="J22" s="34">
        <f t="shared" si="0"/>
        <v>96.635389162678834</v>
      </c>
      <c r="K22" s="28">
        <v>17.124126291131695</v>
      </c>
      <c r="L22" s="28">
        <v>39.956294679307263</v>
      </c>
      <c r="M22" s="28">
        <v>40.099871891889094</v>
      </c>
      <c r="N22" s="28">
        <v>23.746766537612928</v>
      </c>
      <c r="O22" s="28">
        <v>23.746766537612928</v>
      </c>
      <c r="P22" s="28">
        <v>45.891564654741764</v>
      </c>
      <c r="Q22" s="28">
        <v>2.0619062614675654</v>
      </c>
      <c r="R22" s="28">
        <v>28.652411127491476</v>
      </c>
      <c r="S22" s="28">
        <v>78.114892969586251</v>
      </c>
      <c r="T22" s="28">
        <v>0</v>
      </c>
    </row>
    <row r="23" spans="1:20" x14ac:dyDescent="0.25">
      <c r="A23" s="19">
        <v>1991</v>
      </c>
      <c r="B23" s="28">
        <v>2815.9122751481491</v>
      </c>
      <c r="C23" s="28">
        <v>763.49937933807882</v>
      </c>
      <c r="D23" s="28">
        <v>0</v>
      </c>
      <c r="E23" s="28">
        <v>343.73400962779829</v>
      </c>
      <c r="F23" s="28">
        <v>85.423197984314356</v>
      </c>
      <c r="G23" s="28">
        <v>0</v>
      </c>
      <c r="H23" s="28">
        <v>126.11369073166854</v>
      </c>
      <c r="I23" s="28"/>
      <c r="J23" s="34">
        <f t="shared" si="0"/>
        <v>126.11369073166854</v>
      </c>
      <c r="K23" s="28">
        <v>43.63727013994378</v>
      </c>
      <c r="L23" s="28">
        <v>101.82029699320228</v>
      </c>
      <c r="M23" s="28">
        <v>83.50766516729513</v>
      </c>
      <c r="N23" s="28">
        <v>33.648170954381271</v>
      </c>
      <c r="O23" s="28">
        <v>33.648170954381271</v>
      </c>
      <c r="P23" s="28">
        <v>24.391903269798362</v>
      </c>
      <c r="Q23" s="28">
        <v>1.7216082943292188</v>
      </c>
      <c r="R23" s="28">
        <v>16.563735640882587</v>
      </c>
      <c r="S23" s="28">
        <v>160.96450970546897</v>
      </c>
      <c r="T23" s="28">
        <v>0</v>
      </c>
    </row>
    <row r="24" spans="1:20" x14ac:dyDescent="0.25">
      <c r="A24" s="19">
        <v>1990</v>
      </c>
      <c r="B24" s="28">
        <v>2565.1410017174835</v>
      </c>
      <c r="C24" s="28">
        <v>343.04991524685744</v>
      </c>
      <c r="D24" s="28">
        <v>0</v>
      </c>
      <c r="E24" s="28">
        <v>364.61316133135205</v>
      </c>
      <c r="F24" s="28">
        <v>45.228597235336139</v>
      </c>
      <c r="G24" s="28">
        <v>0</v>
      </c>
      <c r="H24" s="28">
        <v>117.04647871766775</v>
      </c>
      <c r="I24" s="28"/>
      <c r="J24" s="34">
        <f t="shared" si="0"/>
        <v>117.04647871766775</v>
      </c>
      <c r="K24" s="28">
        <v>34.164350585297264</v>
      </c>
      <c r="L24" s="28">
        <v>79.716818032360564</v>
      </c>
      <c r="M24" s="28">
        <v>70.164331685573131</v>
      </c>
      <c r="N24" s="28">
        <v>27.676867311809797</v>
      </c>
      <c r="O24" s="28">
        <v>27.676867311809797</v>
      </c>
      <c r="P24" s="28">
        <v>18.147610796040066</v>
      </c>
      <c r="Q24" s="28">
        <v>1.8128726705721654</v>
      </c>
      <c r="R24" s="28">
        <v>17.021432318866516</v>
      </c>
      <c r="S24" s="28">
        <v>188.77488903016388</v>
      </c>
      <c r="T24" s="28">
        <v>0</v>
      </c>
    </row>
    <row r="25" spans="1:20" x14ac:dyDescent="0.25">
      <c r="A25" s="19">
        <v>1989</v>
      </c>
      <c r="B25" s="28">
        <v>1122.5427579413486</v>
      </c>
      <c r="C25" s="28">
        <v>1520.9160698230367</v>
      </c>
      <c r="D25" s="28">
        <v>0</v>
      </c>
      <c r="E25" s="28">
        <v>130.46484667894833</v>
      </c>
      <c r="F25" s="28">
        <v>176.03829892274007</v>
      </c>
      <c r="G25" s="28">
        <v>0</v>
      </c>
      <c r="H25" s="28">
        <v>115.23140360451443</v>
      </c>
      <c r="I25" s="28"/>
      <c r="J25" s="34">
        <f t="shared" si="0"/>
        <v>115.23140360451443</v>
      </c>
      <c r="K25" s="28">
        <v>34.092301988227135</v>
      </c>
      <c r="L25" s="28">
        <v>79.548704639196814</v>
      </c>
      <c r="M25" s="28">
        <v>77.222887434433886</v>
      </c>
      <c r="N25" s="28">
        <v>23.833795678420902</v>
      </c>
      <c r="O25" s="28">
        <v>23.833795678420902</v>
      </c>
      <c r="P25" s="28">
        <v>11.854598255814244</v>
      </c>
      <c r="Q25" s="28">
        <v>1.4475515976260969</v>
      </c>
      <c r="R25" s="28">
        <v>9.5780279498538086</v>
      </c>
      <c r="S25" s="28">
        <v>201.36325469108542</v>
      </c>
      <c r="T25" s="28">
        <v>0</v>
      </c>
    </row>
    <row r="26" spans="1:20" x14ac:dyDescent="0.25">
      <c r="A26" s="19">
        <v>1988</v>
      </c>
      <c r="B26" s="28">
        <v>274.48808156122794</v>
      </c>
      <c r="C26" s="28">
        <v>2011.485112228868</v>
      </c>
      <c r="D26" s="28">
        <v>0</v>
      </c>
      <c r="E26" s="28">
        <v>33.631960587521789</v>
      </c>
      <c r="F26" s="28">
        <v>238.2654099624533</v>
      </c>
      <c r="G26" s="28">
        <v>0</v>
      </c>
      <c r="H26" s="28">
        <v>81.947410274996543</v>
      </c>
      <c r="I26" s="28"/>
      <c r="J26" s="34">
        <f t="shared" si="0"/>
        <v>81.947410274996543</v>
      </c>
      <c r="K26" s="28">
        <v>37.055290906596412</v>
      </c>
      <c r="L26" s="28">
        <v>86.462345448725088</v>
      </c>
      <c r="M26" s="28">
        <v>88.184933137763437</v>
      </c>
      <c r="N26" s="28">
        <v>23.849574671851745</v>
      </c>
      <c r="O26" s="28">
        <v>23.849574671851745</v>
      </c>
      <c r="P26" s="28">
        <v>23.660229197633484</v>
      </c>
      <c r="Q26" s="28">
        <v>2.342244607791987</v>
      </c>
      <c r="R26" s="28">
        <v>18.137837560201337</v>
      </c>
      <c r="S26" s="28">
        <v>208.69520734954745</v>
      </c>
      <c r="T26" s="28">
        <v>0</v>
      </c>
    </row>
    <row r="27" spans="1:20" x14ac:dyDescent="0.25">
      <c r="A27" s="19">
        <v>1987</v>
      </c>
      <c r="B27" s="28">
        <v>85.771524724049129</v>
      </c>
      <c r="C27" s="28">
        <v>1359.2102644550748</v>
      </c>
      <c r="D27" s="28">
        <v>0</v>
      </c>
      <c r="E27" s="28">
        <v>22.489744176726049</v>
      </c>
      <c r="F27" s="28">
        <v>204.08633448993442</v>
      </c>
      <c r="G27" s="28">
        <v>0</v>
      </c>
      <c r="H27" s="28">
        <v>56.135675232363525</v>
      </c>
      <c r="I27" s="28"/>
      <c r="J27" s="34">
        <f t="shared" si="0"/>
        <v>56.135675232363525</v>
      </c>
      <c r="K27" s="28">
        <v>36.998071265822404</v>
      </c>
      <c r="L27" s="28">
        <v>86.328832953585732</v>
      </c>
      <c r="M27" s="28">
        <v>87.14219006853321</v>
      </c>
      <c r="N27" s="28">
        <v>20.3361784467786</v>
      </c>
      <c r="O27" s="28">
        <v>20.3361784467786</v>
      </c>
      <c r="P27" s="28">
        <v>10.640364516156723</v>
      </c>
      <c r="Q27" s="28">
        <v>1.8437883550897629</v>
      </c>
      <c r="R27" s="28">
        <v>10.703313237530979</v>
      </c>
      <c r="S27" s="28">
        <v>239.5153869689955</v>
      </c>
      <c r="T27" s="28">
        <v>0</v>
      </c>
    </row>
    <row r="28" spans="1:20" x14ac:dyDescent="0.25">
      <c r="A28" s="19">
        <v>1986</v>
      </c>
      <c r="B28" s="28">
        <v>198.10617593637068</v>
      </c>
      <c r="C28" s="28">
        <v>1981.7997863058413</v>
      </c>
      <c r="D28" s="28">
        <v>0</v>
      </c>
      <c r="E28" s="28">
        <v>17.784946092084517</v>
      </c>
      <c r="F28" s="28">
        <v>188.27477860555814</v>
      </c>
      <c r="G28" s="28">
        <v>0</v>
      </c>
      <c r="H28" s="28">
        <v>41.130984639698653</v>
      </c>
      <c r="I28" s="28"/>
      <c r="J28" s="34">
        <f t="shared" si="0"/>
        <v>41.130984639698653</v>
      </c>
      <c r="K28" s="28">
        <v>51.18324241614841</v>
      </c>
      <c r="L28" s="28">
        <v>119.42756563767959</v>
      </c>
      <c r="M28" s="28">
        <v>94.607726933338753</v>
      </c>
      <c r="N28" s="28">
        <v>21.958499635749074</v>
      </c>
      <c r="O28" s="28">
        <v>21.958499635749074</v>
      </c>
      <c r="P28" s="28">
        <v>9.9886237338280299</v>
      </c>
      <c r="Q28" s="28">
        <v>1.3926555421229323</v>
      </c>
      <c r="R28" s="28">
        <v>9.2730478780380423</v>
      </c>
      <c r="S28" s="28">
        <v>196.85788512591319</v>
      </c>
      <c r="T28" s="28">
        <v>0</v>
      </c>
    </row>
    <row r="29" spans="1:20" x14ac:dyDescent="0.25">
      <c r="A29" s="19">
        <v>1985</v>
      </c>
      <c r="B29" s="28">
        <v>77.459183176367148</v>
      </c>
      <c r="C29" s="28">
        <v>1538.6380388287946</v>
      </c>
      <c r="D29" s="28">
        <v>0</v>
      </c>
      <c r="E29" s="28">
        <v>7.8459512188068627</v>
      </c>
      <c r="F29" s="28">
        <v>132.03443189035474</v>
      </c>
      <c r="G29" s="28">
        <v>0</v>
      </c>
      <c r="H29" s="28">
        <v>34.808782591140556</v>
      </c>
      <c r="I29" s="28"/>
      <c r="J29" s="34">
        <f t="shared" si="0"/>
        <v>34.808782591140556</v>
      </c>
      <c r="K29" s="28">
        <v>32.548173629994054</v>
      </c>
      <c r="L29" s="28">
        <v>75.945738469985884</v>
      </c>
      <c r="M29" s="28">
        <v>50.096756711843625</v>
      </c>
      <c r="N29" s="28">
        <v>12.690197151486748</v>
      </c>
      <c r="O29" s="28">
        <v>12.690197151486748</v>
      </c>
      <c r="P29" s="28">
        <v>6.4649877296550944</v>
      </c>
      <c r="Q29" s="28">
        <v>0.58067030742122294</v>
      </c>
      <c r="R29" s="28">
        <v>4.109248536923948</v>
      </c>
      <c r="S29" s="28">
        <v>161.10652395868172</v>
      </c>
      <c r="T29" s="28">
        <v>0</v>
      </c>
    </row>
    <row r="30" spans="1:20" x14ac:dyDescent="0.25">
      <c r="A30" s="19">
        <v>1984</v>
      </c>
      <c r="B30" s="28">
        <v>73.750876364966658</v>
      </c>
      <c r="C30" s="28">
        <v>1106.9859138100715</v>
      </c>
      <c r="D30" s="28">
        <v>0</v>
      </c>
      <c r="E30" s="28">
        <v>6.8507231101192954</v>
      </c>
      <c r="F30" s="28">
        <v>95.760963574715916</v>
      </c>
      <c r="G30" s="28">
        <v>0</v>
      </c>
      <c r="H30" s="28">
        <v>25.569328393379411</v>
      </c>
      <c r="I30" s="28"/>
      <c r="J30" s="34">
        <f t="shared" si="0"/>
        <v>25.569328393379411</v>
      </c>
      <c r="K30" s="28">
        <v>24.044341187856855</v>
      </c>
      <c r="L30" s="28">
        <v>56.103462771666017</v>
      </c>
      <c r="M30" s="28">
        <v>32.973711311421617</v>
      </c>
      <c r="N30" s="28">
        <v>9.2638243183688029</v>
      </c>
      <c r="O30" s="28">
        <v>9.2638243183688029</v>
      </c>
      <c r="P30" s="28">
        <v>5.3713088989713507</v>
      </c>
      <c r="Q30" s="28">
        <v>0.94434306694754588</v>
      </c>
      <c r="R30" s="28">
        <v>5.4399883947493342</v>
      </c>
      <c r="S30" s="28">
        <v>181.78465219887462</v>
      </c>
      <c r="T30" s="28">
        <v>0</v>
      </c>
    </row>
    <row r="31" spans="1:20" x14ac:dyDescent="0.25">
      <c r="A31" s="19">
        <v>1983</v>
      </c>
      <c r="B31" s="28">
        <v>163.25048442976248</v>
      </c>
      <c r="C31" s="28">
        <v>1085.0454752012399</v>
      </c>
      <c r="D31" s="28">
        <v>0</v>
      </c>
      <c r="E31" s="28">
        <v>11.718838730757426</v>
      </c>
      <c r="F31" s="28">
        <v>62.507130900642224</v>
      </c>
      <c r="G31" s="28">
        <v>0</v>
      </c>
      <c r="H31" s="28">
        <v>26.863335049879343</v>
      </c>
      <c r="I31" s="28"/>
      <c r="J31" s="34">
        <f t="shared" si="0"/>
        <v>26.863335049879343</v>
      </c>
      <c r="K31" s="28">
        <v>21.324070252628587</v>
      </c>
      <c r="L31" s="28">
        <v>49.756163922799885</v>
      </c>
      <c r="M31" s="28">
        <v>30.397902411961223</v>
      </c>
      <c r="N31" s="28">
        <v>8.1368306612075045</v>
      </c>
      <c r="O31" s="28">
        <v>8.1368306612075045</v>
      </c>
      <c r="P31" s="28">
        <v>3.879343367484414</v>
      </c>
      <c r="Q31" s="28">
        <v>0.52702008976039116</v>
      </c>
      <c r="R31" s="28">
        <v>5.4432325561468318</v>
      </c>
      <c r="S31" s="28">
        <v>210.43068767338048</v>
      </c>
      <c r="T31" s="28">
        <v>0</v>
      </c>
    </row>
    <row r="32" spans="1:20" x14ac:dyDescent="0.25">
      <c r="A32" s="19">
        <v>1982</v>
      </c>
      <c r="B32" s="28">
        <v>667.95664026694453</v>
      </c>
      <c r="C32" s="28">
        <v>363.41106545128611</v>
      </c>
      <c r="D32" s="28">
        <v>0</v>
      </c>
      <c r="E32" s="28">
        <v>27.039725980444885</v>
      </c>
      <c r="F32" s="28">
        <v>24.213334085486544</v>
      </c>
      <c r="G32" s="28">
        <v>0</v>
      </c>
      <c r="H32" s="28">
        <v>45.644960770914771</v>
      </c>
      <c r="I32" s="28"/>
      <c r="J32" s="34">
        <f t="shared" si="0"/>
        <v>45.644960770914771</v>
      </c>
      <c r="K32" s="28">
        <v>25.450003126790026</v>
      </c>
      <c r="L32" s="28">
        <v>59.38334062917648</v>
      </c>
      <c r="M32" s="28">
        <v>36.466714007366548</v>
      </c>
      <c r="N32" s="28">
        <v>7.8946447598673641</v>
      </c>
      <c r="O32" s="28">
        <v>7.8946447598673641</v>
      </c>
      <c r="P32" s="28">
        <v>3.361511801366647</v>
      </c>
      <c r="Q32" s="28">
        <v>0.50577428855056206</v>
      </c>
      <c r="R32" s="28">
        <v>3.7170635773477207</v>
      </c>
      <c r="S32" s="28">
        <v>182.63226295513175</v>
      </c>
      <c r="T32" s="28">
        <v>0</v>
      </c>
    </row>
    <row r="33" spans="1:21" x14ac:dyDescent="0.25">
      <c r="A33" s="19">
        <v>1981</v>
      </c>
      <c r="B33" s="28">
        <v>533.749556482152</v>
      </c>
      <c r="C33" s="28">
        <v>218.01511453592948</v>
      </c>
      <c r="D33" s="28">
        <v>0</v>
      </c>
      <c r="E33" s="28">
        <v>32.716618573614213</v>
      </c>
      <c r="F33" s="28">
        <v>12.62265701604327</v>
      </c>
      <c r="G33" s="28">
        <v>0</v>
      </c>
      <c r="H33" s="28">
        <v>33.269075608782181</v>
      </c>
      <c r="I33" s="28"/>
      <c r="J33" s="34">
        <f t="shared" si="0"/>
        <v>33.269075608782181</v>
      </c>
      <c r="K33" s="28">
        <v>27.349529524473144</v>
      </c>
      <c r="L33" s="28">
        <v>63.815568890437426</v>
      </c>
      <c r="M33" s="28">
        <v>43.23282086055746</v>
      </c>
      <c r="N33" s="28">
        <v>7.5166773974140719</v>
      </c>
      <c r="O33" s="28">
        <v>7.5166773974140719</v>
      </c>
      <c r="P33" s="28">
        <v>3.9107760598890344</v>
      </c>
      <c r="Q33" s="28">
        <v>1.1456938445527904</v>
      </c>
      <c r="R33" s="28">
        <v>3.6894969321284456</v>
      </c>
      <c r="S33" s="28">
        <v>122.09336988312977</v>
      </c>
      <c r="T33" s="28">
        <v>0</v>
      </c>
    </row>
    <row r="34" spans="1:21" x14ac:dyDescent="0.25">
      <c r="A34" s="19">
        <v>1980</v>
      </c>
      <c r="B34" s="28">
        <v>894.25911407622186</v>
      </c>
      <c r="C34" s="28">
        <v>295.7709169930547</v>
      </c>
      <c r="D34" s="28">
        <v>0</v>
      </c>
      <c r="E34" s="28">
        <v>86.546941036503924</v>
      </c>
      <c r="F34" s="28">
        <v>16.815056524712809</v>
      </c>
      <c r="G34" s="28">
        <v>0</v>
      </c>
      <c r="H34" s="28">
        <v>16.386364831319909</v>
      </c>
      <c r="I34" s="28"/>
      <c r="J34" s="34">
        <f t="shared" si="0"/>
        <v>16.386364831319909</v>
      </c>
      <c r="K34" s="28">
        <v>48.848315148205771</v>
      </c>
      <c r="L34" s="28">
        <v>113.97940201248021</v>
      </c>
      <c r="M34" s="28">
        <v>48.794279081711544</v>
      </c>
      <c r="N34" s="28">
        <v>11.724670577640911</v>
      </c>
      <c r="O34" s="28">
        <v>11.724670577640911</v>
      </c>
      <c r="P34" s="28">
        <v>6.2261793947417665</v>
      </c>
      <c r="Q34" s="28">
        <v>0.77843072777163791</v>
      </c>
      <c r="R34" s="28">
        <v>4.3712853503662226</v>
      </c>
      <c r="S34" s="28">
        <v>83.037543559946272</v>
      </c>
      <c r="T34" s="28">
        <v>0</v>
      </c>
    </row>
    <row r="35" spans="1:21" x14ac:dyDescent="0.25">
      <c r="A35" s="19">
        <v>1979</v>
      </c>
      <c r="B35" s="28">
        <v>1131.1656812561243</v>
      </c>
      <c r="C35" s="28">
        <v>2.9777740384417659</v>
      </c>
      <c r="D35" s="28">
        <v>0</v>
      </c>
      <c r="E35" s="28">
        <v>112.49425554897719</v>
      </c>
      <c r="F35" s="28">
        <v>0.66385113856916678</v>
      </c>
      <c r="G35" s="28">
        <v>0</v>
      </c>
      <c r="H35" s="28">
        <v>14.203992935644619</v>
      </c>
      <c r="I35" s="28"/>
      <c r="J35" s="34">
        <f t="shared" si="0"/>
        <v>14.203992935644619</v>
      </c>
      <c r="K35" s="28">
        <v>31.350265966715369</v>
      </c>
      <c r="L35" s="28">
        <v>73.150620589002557</v>
      </c>
      <c r="M35" s="28">
        <v>81.849878797995274</v>
      </c>
      <c r="N35" s="28">
        <v>8.6359593584638379</v>
      </c>
      <c r="O35" s="28">
        <v>8.6359593584638379</v>
      </c>
      <c r="P35" s="28">
        <v>3.7531013947370653</v>
      </c>
      <c r="Q35" s="28">
        <v>0.51047930847956291</v>
      </c>
      <c r="R35" s="28">
        <v>2.1872549042398939</v>
      </c>
      <c r="S35" s="28">
        <v>38.870858380506746</v>
      </c>
      <c r="T35" s="28">
        <v>0</v>
      </c>
    </row>
    <row r="36" spans="1:21" x14ac:dyDescent="0.25">
      <c r="A36" s="19">
        <v>1978</v>
      </c>
      <c r="B36" s="28">
        <v>1006.078716419874</v>
      </c>
      <c r="C36" s="28">
        <v>0</v>
      </c>
      <c r="D36" s="28">
        <v>0</v>
      </c>
      <c r="E36" s="28">
        <v>106.05659082245197</v>
      </c>
      <c r="F36" s="28">
        <v>0</v>
      </c>
      <c r="G36" s="28">
        <v>0</v>
      </c>
      <c r="H36" s="28">
        <v>5.4948413326791838</v>
      </c>
      <c r="I36" s="28"/>
      <c r="J36" s="34">
        <f t="shared" si="0"/>
        <v>5.4948413326791838</v>
      </c>
      <c r="K36" s="28">
        <v>46.609545080923702</v>
      </c>
      <c r="L36" s="28">
        <v>108.75560518882256</v>
      </c>
      <c r="M36" s="28">
        <v>44.513244501269753</v>
      </c>
      <c r="N36" s="28">
        <v>9.4279102091221549</v>
      </c>
      <c r="O36" s="28">
        <v>9.4279102091221549</v>
      </c>
      <c r="P36" s="28">
        <v>3.9588580869618109</v>
      </c>
      <c r="Q36" s="28">
        <v>0.32355940400892247</v>
      </c>
      <c r="R36" s="28">
        <v>2.2424657120475318</v>
      </c>
      <c r="S36" s="28">
        <v>23.238220144735138</v>
      </c>
      <c r="T36" s="28">
        <v>0</v>
      </c>
    </row>
    <row r="37" spans="1:21" x14ac:dyDescent="0.25">
      <c r="A37" s="19">
        <v>1977</v>
      </c>
      <c r="B37" s="28">
        <v>746.76312584589903</v>
      </c>
      <c r="C37" s="28">
        <v>0</v>
      </c>
      <c r="D37" s="28">
        <v>0</v>
      </c>
      <c r="E37" s="28">
        <v>85.02288510963055</v>
      </c>
      <c r="F37" s="28">
        <v>0</v>
      </c>
      <c r="G37" s="28">
        <v>0</v>
      </c>
      <c r="H37" s="28">
        <v>2.3552810593698172</v>
      </c>
      <c r="I37" s="28"/>
      <c r="J37" s="34">
        <f t="shared" si="0"/>
        <v>2.3552810593698172</v>
      </c>
      <c r="K37" s="28">
        <v>45.842410517660326</v>
      </c>
      <c r="L37" s="28">
        <v>106.96562454120701</v>
      </c>
      <c r="M37" s="28">
        <v>38.982066117658249</v>
      </c>
      <c r="N37" s="28">
        <v>12.239864629761298</v>
      </c>
      <c r="O37" s="28">
        <v>12.239864629761298</v>
      </c>
      <c r="P37" s="28">
        <v>3.6507289940784378</v>
      </c>
      <c r="Q37" s="28">
        <v>0.33580001061745846</v>
      </c>
      <c r="R37" s="28">
        <v>2.4860033044098855</v>
      </c>
      <c r="S37" s="28">
        <v>15.629619172841853</v>
      </c>
      <c r="T37" s="28">
        <v>0</v>
      </c>
    </row>
    <row r="38" spans="1:21" x14ac:dyDescent="0.25">
      <c r="A38" s="19">
        <v>1976</v>
      </c>
      <c r="B38" s="28">
        <v>671.12119802104166</v>
      </c>
      <c r="C38" s="28">
        <v>0</v>
      </c>
      <c r="D38" s="28">
        <v>0</v>
      </c>
      <c r="E38" s="28">
        <v>106.7087907505019</v>
      </c>
      <c r="F38" s="28">
        <v>0</v>
      </c>
      <c r="G38" s="28">
        <v>0</v>
      </c>
      <c r="H38" s="28">
        <v>1.0972072409665876</v>
      </c>
      <c r="I38" s="28"/>
      <c r="J38" s="34">
        <f t="shared" si="0"/>
        <v>1.0972072409665876</v>
      </c>
      <c r="K38" s="28">
        <v>23.856943071491106</v>
      </c>
      <c r="L38" s="28">
        <v>55.666200500145685</v>
      </c>
      <c r="M38" s="28">
        <v>25.563184644539703</v>
      </c>
      <c r="N38" s="28">
        <v>9.0376013259435659</v>
      </c>
      <c r="O38" s="28">
        <v>9.0376013259435659</v>
      </c>
      <c r="P38" s="28">
        <v>2.8171494759564872</v>
      </c>
      <c r="Q38" s="28">
        <v>0.20624245946042705</v>
      </c>
      <c r="R38" s="28">
        <v>1.7712347459007385</v>
      </c>
      <c r="S38" s="28">
        <v>0</v>
      </c>
      <c r="T38" s="28">
        <v>0</v>
      </c>
    </row>
    <row r="39" spans="1:21" x14ac:dyDescent="0.25">
      <c r="A39" s="19">
        <v>1975</v>
      </c>
      <c r="B39" s="28">
        <v>552.2357754122155</v>
      </c>
      <c r="C39" s="28">
        <v>0</v>
      </c>
      <c r="D39" s="28">
        <v>0</v>
      </c>
      <c r="E39" s="28">
        <v>97.118212171403741</v>
      </c>
      <c r="F39" s="28">
        <v>0</v>
      </c>
      <c r="G39" s="28">
        <v>0</v>
      </c>
      <c r="H39" s="28">
        <v>0.40372344567178453</v>
      </c>
      <c r="I39" s="28"/>
      <c r="J39" s="34">
        <f t="shared" si="0"/>
        <v>0.40372344567178453</v>
      </c>
      <c r="K39" s="28">
        <v>18.309765610178044</v>
      </c>
      <c r="L39" s="28">
        <v>42.722786423748694</v>
      </c>
      <c r="M39" s="28">
        <v>20.797578343093942</v>
      </c>
      <c r="N39" s="28">
        <v>7.5797148276450583</v>
      </c>
      <c r="O39" s="28">
        <v>7.5797148276450583</v>
      </c>
      <c r="P39" s="28">
        <v>2.4176158168357476</v>
      </c>
      <c r="Q39" s="28">
        <v>0.25666469288324689</v>
      </c>
      <c r="R39" s="28">
        <v>1.3412800079705185</v>
      </c>
      <c r="S39" s="28">
        <v>0</v>
      </c>
      <c r="T39" s="28">
        <v>0</v>
      </c>
    </row>
    <row r="40" spans="1:21" x14ac:dyDescent="0.25">
      <c r="A40" s="19">
        <v>1974</v>
      </c>
      <c r="B40" s="28">
        <v>491.10856200557424</v>
      </c>
      <c r="C40" s="28">
        <v>0</v>
      </c>
      <c r="D40" s="28">
        <v>0</v>
      </c>
      <c r="E40" s="28">
        <v>79.589975614852179</v>
      </c>
      <c r="F40" s="28">
        <v>0</v>
      </c>
      <c r="G40" s="28">
        <v>0</v>
      </c>
      <c r="H40" s="28">
        <v>0.20844239869106088</v>
      </c>
      <c r="I40" s="28"/>
      <c r="J40" s="34">
        <f t="shared" si="0"/>
        <v>0.20844239869106088</v>
      </c>
      <c r="K40" s="28">
        <v>16.481930886568318</v>
      </c>
      <c r="L40" s="28">
        <v>38.457838735326035</v>
      </c>
      <c r="M40" s="28">
        <v>12.815490673101731</v>
      </c>
      <c r="N40" s="28">
        <v>6.6264101278011722</v>
      </c>
      <c r="O40" s="28">
        <v>6.6264101278011722</v>
      </c>
      <c r="P40" s="28">
        <v>2.1607014386005554</v>
      </c>
      <c r="Q40" s="28">
        <v>0.26012869458078253</v>
      </c>
      <c r="R40" s="28">
        <v>1.2540354219606442</v>
      </c>
      <c r="S40" s="28">
        <v>0</v>
      </c>
      <c r="T40" s="28">
        <v>0</v>
      </c>
    </row>
    <row r="41" spans="1:21" x14ac:dyDescent="0.25">
      <c r="A41" s="19">
        <v>1973</v>
      </c>
      <c r="B41" s="28">
        <v>373.48680532606011</v>
      </c>
      <c r="C41" s="28">
        <v>0</v>
      </c>
      <c r="D41" s="28">
        <v>0</v>
      </c>
      <c r="E41" s="28">
        <v>50.398083654235947</v>
      </c>
      <c r="F41" s="28">
        <v>0</v>
      </c>
      <c r="G41" s="28">
        <v>0</v>
      </c>
      <c r="H41" s="28">
        <v>0.18350842484675026</v>
      </c>
      <c r="I41" s="28"/>
      <c r="J41" s="34">
        <f t="shared" si="0"/>
        <v>0.18350842484675026</v>
      </c>
      <c r="K41" s="28">
        <v>13.64686834860529</v>
      </c>
      <c r="L41" s="28">
        <v>31.842692813412292</v>
      </c>
      <c r="M41" s="28">
        <v>7.7810067849385991</v>
      </c>
      <c r="N41" s="28">
        <v>3.6501183598212248</v>
      </c>
      <c r="O41" s="28">
        <v>3.6501183598212248</v>
      </c>
      <c r="P41" s="28">
        <v>1.3252281654995095</v>
      </c>
      <c r="Q41" s="28">
        <v>2.9769258678386638E-2</v>
      </c>
      <c r="R41" s="28">
        <v>0.70181027334296309</v>
      </c>
      <c r="S41" s="28">
        <v>0</v>
      </c>
      <c r="T41" s="28">
        <v>0</v>
      </c>
    </row>
    <row r="42" spans="1:21" x14ac:dyDescent="0.25">
      <c r="A42" s="19">
        <v>1972</v>
      </c>
      <c r="B42" s="28">
        <v>270.44968560852953</v>
      </c>
      <c r="C42" s="28">
        <v>0</v>
      </c>
      <c r="D42" s="28">
        <v>0</v>
      </c>
      <c r="E42" s="28">
        <v>39.237271106548228</v>
      </c>
      <c r="F42" s="28">
        <v>0</v>
      </c>
      <c r="G42" s="28">
        <v>0</v>
      </c>
      <c r="H42" s="28">
        <v>0.13663077114806324</v>
      </c>
      <c r="I42" s="28"/>
      <c r="J42" s="34">
        <f t="shared" si="0"/>
        <v>0.13663077114806324</v>
      </c>
      <c r="K42" s="28">
        <v>9.3744263067686404</v>
      </c>
      <c r="L42" s="28">
        <v>21.873661382460192</v>
      </c>
      <c r="M42" s="28">
        <v>6.6455525643087867</v>
      </c>
      <c r="N42" s="28">
        <v>2.3476288848231883</v>
      </c>
      <c r="O42" s="28">
        <v>2.3476288848231883</v>
      </c>
      <c r="P42" s="28">
        <v>0.49648831438776719</v>
      </c>
      <c r="Q42" s="28">
        <v>3.7920958762039825E-2</v>
      </c>
      <c r="R42" s="28">
        <v>0.2575360477514691</v>
      </c>
      <c r="S42" s="28">
        <v>0</v>
      </c>
      <c r="T42" s="28">
        <v>0</v>
      </c>
    </row>
    <row r="43" spans="1:21" x14ac:dyDescent="0.25">
      <c r="A43" s="19">
        <v>1971</v>
      </c>
      <c r="B43" s="28">
        <v>207.18600048868694</v>
      </c>
      <c r="C43" s="28">
        <v>0</v>
      </c>
      <c r="D43" s="28">
        <v>0</v>
      </c>
      <c r="E43" s="28">
        <v>23.99901897007366</v>
      </c>
      <c r="F43" s="28">
        <v>0</v>
      </c>
      <c r="G43" s="28">
        <v>0</v>
      </c>
      <c r="H43" s="28">
        <v>0.12325274654713227</v>
      </c>
      <c r="I43" s="28"/>
      <c r="J43" s="34">
        <f t="shared" si="0"/>
        <v>0.12325274654713227</v>
      </c>
      <c r="K43" s="28">
        <v>5.620247592470859</v>
      </c>
      <c r="L43" s="28">
        <v>13.113911049098736</v>
      </c>
      <c r="M43" s="28">
        <v>5.6320105707112926</v>
      </c>
      <c r="N43" s="28">
        <v>1.8878933758374665</v>
      </c>
      <c r="O43" s="28">
        <v>1.8878933758374665</v>
      </c>
      <c r="P43" s="28">
        <v>0.35420378829838683</v>
      </c>
      <c r="Q43" s="28">
        <v>2.3450145478677398E-2</v>
      </c>
      <c r="R43" s="28">
        <v>0.21723362038883914</v>
      </c>
      <c r="S43" s="28">
        <v>0</v>
      </c>
      <c r="T43" s="28">
        <v>0</v>
      </c>
    </row>
    <row r="44" spans="1:21" x14ac:dyDescent="0.25">
      <c r="A44" s="19" t="s">
        <v>28</v>
      </c>
      <c r="B44" s="4">
        <f t="shared" ref="B44:H44" si="1">SUM(B3:B43)</f>
        <v>207913.9801522085</v>
      </c>
      <c r="C44" s="4">
        <f t="shared" si="1"/>
        <v>18601.690111700118</v>
      </c>
      <c r="D44" s="4">
        <f t="shared" si="1"/>
        <v>197289.11310322638</v>
      </c>
      <c r="E44" s="4">
        <f t="shared" si="1"/>
        <v>30483.424877076835</v>
      </c>
      <c r="F44" s="4">
        <f t="shared" si="1"/>
        <v>1912.9054988067717</v>
      </c>
      <c r="G44" s="4">
        <f t="shared" si="1"/>
        <v>24619.011873018051</v>
      </c>
      <c r="H44" s="4">
        <f t="shared" si="1"/>
        <v>13434.030179483136</v>
      </c>
      <c r="I44" s="4"/>
      <c r="J44" s="4"/>
      <c r="K44" s="4">
        <f t="shared" ref="K44:T44" si="2">SUM(K3:K43)</f>
        <v>1721.3745104811858</v>
      </c>
      <c r="L44" s="4">
        <f t="shared" si="2"/>
        <v>4620.4388453801112</v>
      </c>
      <c r="M44" s="4">
        <f t="shared" si="2"/>
        <v>2953.4463552567418</v>
      </c>
      <c r="N44" s="4">
        <f t="shared" si="2"/>
        <v>3610.6110544388675</v>
      </c>
      <c r="O44" s="4">
        <f t="shared" si="2"/>
        <v>3525.4886290390355</v>
      </c>
      <c r="P44" s="4">
        <f t="shared" si="2"/>
        <v>2756.4411021651704</v>
      </c>
      <c r="Q44" s="4">
        <f t="shared" si="2"/>
        <v>634.27976043345495</v>
      </c>
      <c r="R44" s="4">
        <f t="shared" si="2"/>
        <v>1236.5790921641221</v>
      </c>
      <c r="S44" s="4">
        <f t="shared" si="2"/>
        <v>121161.86316225331</v>
      </c>
      <c r="T44" s="4">
        <f t="shared" si="2"/>
        <v>17155.473586978056</v>
      </c>
      <c r="U44" s="6"/>
    </row>
  </sheetData>
  <sortState ref="A3:R43">
    <sortCondition descending="1" ref="A3:A43"/>
  </sortState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5"/>
  <sheetViews>
    <sheetView zoomScaleNormal="100" workbookViewId="0">
      <selection activeCell="I2" sqref="I2:J43"/>
    </sheetView>
  </sheetViews>
  <sheetFormatPr defaultColWidth="13.42578125" defaultRowHeight="15" x14ac:dyDescent="0.25"/>
  <cols>
    <col min="2" max="2" width="10.7109375"/>
  </cols>
  <sheetData>
    <row r="1" spans="1:22" x14ac:dyDescent="0.25">
      <c r="A1" s="19" t="s">
        <v>0</v>
      </c>
      <c r="B1" s="29" t="s">
        <v>22</v>
      </c>
      <c r="C1" s="29" t="s">
        <v>22</v>
      </c>
      <c r="D1" s="29" t="s">
        <v>22</v>
      </c>
      <c r="E1" s="29" t="s">
        <v>22</v>
      </c>
      <c r="F1" s="29" t="s">
        <v>22</v>
      </c>
      <c r="G1" s="29" t="s">
        <v>22</v>
      </c>
      <c r="H1" s="29" t="s">
        <v>22</v>
      </c>
      <c r="I1" s="29"/>
      <c r="J1" s="29"/>
      <c r="K1" s="29" t="s">
        <v>22</v>
      </c>
      <c r="L1" s="29" t="s">
        <v>22</v>
      </c>
      <c r="M1" s="29" t="s">
        <v>22</v>
      </c>
      <c r="N1" s="29" t="s">
        <v>22</v>
      </c>
      <c r="O1" s="29" t="s">
        <v>22</v>
      </c>
      <c r="P1" s="29" t="s">
        <v>22</v>
      </c>
      <c r="Q1" s="29" t="s">
        <v>22</v>
      </c>
      <c r="R1" s="29" t="s">
        <v>22</v>
      </c>
      <c r="S1" s="29" t="s">
        <v>22</v>
      </c>
      <c r="T1" s="29" t="s">
        <v>22</v>
      </c>
      <c r="U1" s="20"/>
      <c r="V1" s="20"/>
    </row>
    <row r="2" spans="1:22" ht="45" x14ac:dyDescent="0.25">
      <c r="A2" s="19" t="s">
        <v>27</v>
      </c>
      <c r="B2" s="29" t="s">
        <v>2</v>
      </c>
      <c r="C2" s="29" t="s">
        <v>3</v>
      </c>
      <c r="D2" s="29" t="s">
        <v>4</v>
      </c>
      <c r="E2" s="29" t="s">
        <v>5</v>
      </c>
      <c r="F2" s="29" t="s">
        <v>6</v>
      </c>
      <c r="G2" s="29" t="s">
        <v>7</v>
      </c>
      <c r="H2" s="29" t="s">
        <v>8</v>
      </c>
      <c r="I2" s="33" t="s">
        <v>30</v>
      </c>
      <c r="J2" s="33" t="s">
        <v>31</v>
      </c>
      <c r="K2" s="29" t="s">
        <v>9</v>
      </c>
      <c r="L2" s="29" t="s">
        <v>10</v>
      </c>
      <c r="M2" s="29" t="s">
        <v>11</v>
      </c>
      <c r="N2" s="29" t="s">
        <v>12</v>
      </c>
      <c r="O2" s="29" t="s">
        <v>13</v>
      </c>
      <c r="P2" s="29" t="s">
        <v>14</v>
      </c>
      <c r="Q2" s="29" t="s">
        <v>16</v>
      </c>
      <c r="R2" s="29" t="s">
        <v>15</v>
      </c>
      <c r="S2" s="29" t="s">
        <v>17</v>
      </c>
      <c r="T2" s="29" t="s">
        <v>18</v>
      </c>
      <c r="U2" s="20"/>
      <c r="V2" s="20"/>
    </row>
    <row r="3" spans="1:22" x14ac:dyDescent="0.25">
      <c r="A3" s="19">
        <v>2011</v>
      </c>
      <c r="B3" s="28">
        <v>2476.6831281468403</v>
      </c>
      <c r="C3" s="28">
        <v>0</v>
      </c>
      <c r="D3" s="28">
        <v>33086.670224265152</v>
      </c>
      <c r="E3" s="28">
        <v>2216.2910578057767</v>
      </c>
      <c r="F3" s="28">
        <v>0</v>
      </c>
      <c r="G3" s="28">
        <v>5883.7357838344769</v>
      </c>
      <c r="H3" s="28">
        <v>2066.1201547558221</v>
      </c>
      <c r="I3" s="34">
        <f>H3*0.67</f>
        <v>1384.3005036864008</v>
      </c>
      <c r="J3" s="34">
        <f>H3*0.33</f>
        <v>681.8196510694213</v>
      </c>
      <c r="K3" s="28">
        <v>88.856571911728565</v>
      </c>
      <c r="L3" s="28">
        <v>436.26918033098229</v>
      </c>
      <c r="M3" s="28">
        <v>163.36697681449928</v>
      </c>
      <c r="N3" s="28">
        <v>649.44425572970374</v>
      </c>
      <c r="O3" s="28">
        <v>599.93877160582576</v>
      </c>
      <c r="P3" s="28">
        <v>282.69804617776242</v>
      </c>
      <c r="Q3" s="28">
        <v>62.302092424532809</v>
      </c>
      <c r="R3" s="28">
        <v>91.188166015651305</v>
      </c>
      <c r="S3" s="28">
        <v>13823.566691345923</v>
      </c>
      <c r="T3" s="28">
        <v>7465.1148028925263</v>
      </c>
      <c r="U3" s="21"/>
      <c r="V3" s="21"/>
    </row>
    <row r="4" spans="1:22" x14ac:dyDescent="0.25">
      <c r="A4" s="19">
        <v>2010</v>
      </c>
      <c r="B4" s="28">
        <v>1369.3386952680205</v>
      </c>
      <c r="C4" s="28">
        <v>0</v>
      </c>
      <c r="D4" s="28">
        <v>32734.55396886708</v>
      </c>
      <c r="E4" s="28">
        <v>1722.5398573487453</v>
      </c>
      <c r="F4" s="28">
        <v>0</v>
      </c>
      <c r="G4" s="28">
        <v>5128.6528609189972</v>
      </c>
      <c r="H4" s="28">
        <v>1469.1025612749568</v>
      </c>
      <c r="I4" s="34">
        <f>H4*0.81</f>
        <v>1189.973074632715</v>
      </c>
      <c r="J4" s="34">
        <f>H4*0.19</f>
        <v>279.12948664224177</v>
      </c>
      <c r="K4" s="28">
        <v>81.93483809758915</v>
      </c>
      <c r="L4" s="28">
        <v>384.82473275027735</v>
      </c>
      <c r="M4" s="28">
        <v>158.85943370138588</v>
      </c>
      <c r="N4" s="28">
        <v>560.20563722537668</v>
      </c>
      <c r="O4" s="28">
        <v>581.70372470433313</v>
      </c>
      <c r="P4" s="28">
        <v>171.51929249110543</v>
      </c>
      <c r="Q4" s="28">
        <v>39.283424389020809</v>
      </c>
      <c r="R4" s="28">
        <v>56.705339989165125</v>
      </c>
      <c r="S4" s="28">
        <v>8709.1300047950135</v>
      </c>
      <c r="T4" s="28">
        <v>6915.6763499999997</v>
      </c>
      <c r="U4" s="21"/>
      <c r="V4" s="21"/>
    </row>
    <row r="5" spans="1:22" x14ac:dyDescent="0.25">
      <c r="A5" s="19">
        <v>2009</v>
      </c>
      <c r="B5" s="28">
        <v>1087.7403491832338</v>
      </c>
      <c r="C5" s="28">
        <v>0</v>
      </c>
      <c r="D5" s="28">
        <v>29502.461699779364</v>
      </c>
      <c r="E5" s="28">
        <v>1075.9858525433499</v>
      </c>
      <c r="F5" s="28">
        <v>0</v>
      </c>
      <c r="G5" s="28">
        <v>4148.452537877125</v>
      </c>
      <c r="H5" s="28">
        <v>1132.4041655697649</v>
      </c>
      <c r="I5" s="34">
        <f>H5*0.6</f>
        <v>679.44249934185893</v>
      </c>
      <c r="J5" s="34">
        <f>H5*0.4</f>
        <v>452.96166622790599</v>
      </c>
      <c r="K5" s="28">
        <v>69.76981435973741</v>
      </c>
      <c r="L5" s="28">
        <v>269.39712900908711</v>
      </c>
      <c r="M5" s="28">
        <v>120.14403811078721</v>
      </c>
      <c r="N5" s="28">
        <v>363.17903965820193</v>
      </c>
      <c r="O5" s="28">
        <v>325.08764550102137</v>
      </c>
      <c r="P5" s="28">
        <v>171.85195430188747</v>
      </c>
      <c r="Q5" s="28">
        <v>38.339180898279388</v>
      </c>
      <c r="R5" s="28">
        <v>50.069903823796039</v>
      </c>
      <c r="S5" s="28">
        <v>11620.143299438341</v>
      </c>
      <c r="T5" s="28">
        <v>0</v>
      </c>
      <c r="U5" s="21"/>
      <c r="V5" s="21"/>
    </row>
    <row r="6" spans="1:22" x14ac:dyDescent="0.25">
      <c r="A6" s="19">
        <v>2008</v>
      </c>
      <c r="B6" s="28">
        <v>1398.4718090992226</v>
      </c>
      <c r="C6" s="28">
        <v>0</v>
      </c>
      <c r="D6" s="28">
        <v>26569.393151345725</v>
      </c>
      <c r="E6" s="28">
        <v>856.31200549505581</v>
      </c>
      <c r="F6" s="28">
        <v>0</v>
      </c>
      <c r="G6" s="28">
        <v>3844.3940580446119</v>
      </c>
      <c r="H6" s="28">
        <v>1056.8425591854702</v>
      </c>
      <c r="I6" s="34">
        <f>H6*0.93</f>
        <v>982.86358004248734</v>
      </c>
      <c r="J6" s="34">
        <f>H6*0.07</f>
        <v>73.978979142982922</v>
      </c>
      <c r="K6" s="28">
        <v>88.840805967727746</v>
      </c>
      <c r="L6" s="28">
        <v>251.11055110686721</v>
      </c>
      <c r="M6" s="28">
        <v>117.59709401451393</v>
      </c>
      <c r="N6" s="28">
        <v>369.18246515104892</v>
      </c>
      <c r="O6" s="28">
        <v>383.55566313246618</v>
      </c>
      <c r="P6" s="28">
        <v>135.32529168540924</v>
      </c>
      <c r="Q6" s="28">
        <v>29.257467679878339</v>
      </c>
      <c r="R6" s="28">
        <v>53.351852828013335</v>
      </c>
      <c r="S6" s="28">
        <v>14120.829544132925</v>
      </c>
      <c r="T6" s="28">
        <v>0</v>
      </c>
      <c r="U6" s="21"/>
      <c r="V6" s="21"/>
    </row>
    <row r="7" spans="1:22" x14ac:dyDescent="0.25">
      <c r="A7" s="19">
        <v>2007</v>
      </c>
      <c r="B7" s="28">
        <v>2183.6504690350112</v>
      </c>
      <c r="C7" s="28">
        <v>0</v>
      </c>
      <c r="D7" s="28">
        <v>22191.66024452804</v>
      </c>
      <c r="E7" s="28">
        <v>614.72065677685896</v>
      </c>
      <c r="F7" s="28">
        <v>0</v>
      </c>
      <c r="G7" s="28">
        <v>2989.2289123688456</v>
      </c>
      <c r="H7" s="28">
        <v>727.38943939292039</v>
      </c>
      <c r="I7" s="35"/>
      <c r="J7" s="34">
        <f>H7</f>
        <v>727.38943939292039</v>
      </c>
      <c r="K7" s="28">
        <v>88.229269716366588</v>
      </c>
      <c r="L7" s="28">
        <v>234.31873762520257</v>
      </c>
      <c r="M7" s="28">
        <v>116.78014503202563</v>
      </c>
      <c r="N7" s="28">
        <v>297.93482552832489</v>
      </c>
      <c r="O7" s="28">
        <v>286.10096563584369</v>
      </c>
      <c r="P7" s="28">
        <v>97.796836526654388</v>
      </c>
      <c r="Q7" s="28">
        <v>23.623409311704446</v>
      </c>
      <c r="R7" s="28">
        <v>42.976545127606421</v>
      </c>
      <c r="S7" s="28">
        <v>13925.104550379527</v>
      </c>
      <c r="T7" s="28">
        <v>0</v>
      </c>
      <c r="U7" s="21"/>
      <c r="V7" s="21"/>
    </row>
    <row r="8" spans="1:22" x14ac:dyDescent="0.25">
      <c r="A8" s="19">
        <v>2006</v>
      </c>
      <c r="B8" s="28">
        <v>3055.2928342217492</v>
      </c>
      <c r="C8" s="28">
        <v>40.738057972688381</v>
      </c>
      <c r="D8" s="28">
        <v>16306.222147909753</v>
      </c>
      <c r="E8" s="28">
        <v>668.88265839644271</v>
      </c>
      <c r="F8" s="28">
        <v>2.3950104265789207</v>
      </c>
      <c r="G8" s="28">
        <v>1949.9420626623016</v>
      </c>
      <c r="H8" s="28">
        <v>541.91647515365094</v>
      </c>
      <c r="I8" s="28"/>
      <c r="J8" s="34">
        <f t="shared" ref="J8:J43" si="0">H8</f>
        <v>541.91647515365094</v>
      </c>
      <c r="K8" s="28">
        <v>79.947685762903674</v>
      </c>
      <c r="L8" s="28">
        <v>198.24359436961632</v>
      </c>
      <c r="M8" s="28">
        <v>97.824378038046873</v>
      </c>
      <c r="N8" s="28">
        <v>209.39216838171166</v>
      </c>
      <c r="O8" s="28">
        <v>196.71540897145471</v>
      </c>
      <c r="P8" s="28">
        <v>106.70703854545104</v>
      </c>
      <c r="Q8" s="28">
        <v>33.139122708015229</v>
      </c>
      <c r="R8" s="28">
        <v>50.200385600083337</v>
      </c>
      <c r="S8" s="28">
        <v>12821.742241356316</v>
      </c>
      <c r="T8" s="28">
        <v>0</v>
      </c>
      <c r="U8" s="21"/>
      <c r="V8" s="21"/>
    </row>
    <row r="9" spans="1:22" x14ac:dyDescent="0.25">
      <c r="A9" s="19">
        <v>2005</v>
      </c>
      <c r="B9" s="28">
        <v>5884.4118561863634</v>
      </c>
      <c r="C9" s="28">
        <v>1075.2346265605433</v>
      </c>
      <c r="D9" s="28">
        <v>10087.498593939159</v>
      </c>
      <c r="E9" s="28">
        <v>861.2847181367556</v>
      </c>
      <c r="F9" s="28">
        <v>57.572423975632773</v>
      </c>
      <c r="G9" s="28">
        <v>1327.1871138127976</v>
      </c>
      <c r="H9" s="28">
        <v>491.29792115032495</v>
      </c>
      <c r="I9" s="28"/>
      <c r="J9" s="34">
        <f t="shared" si="0"/>
        <v>491.29792115032495</v>
      </c>
      <c r="K9" s="28">
        <v>85.337245563885119</v>
      </c>
      <c r="L9" s="28">
        <v>217.71853937617294</v>
      </c>
      <c r="M9" s="28">
        <v>92.640587319931072</v>
      </c>
      <c r="N9" s="28">
        <v>254.6519553436838</v>
      </c>
      <c r="O9" s="28">
        <v>230.5925982674608</v>
      </c>
      <c r="P9" s="28">
        <v>89.144861827154656</v>
      </c>
      <c r="Q9" s="28">
        <v>23.919467701351319</v>
      </c>
      <c r="R9" s="28">
        <v>41.654911946794549</v>
      </c>
      <c r="S9" s="28">
        <v>9028.2736368576443</v>
      </c>
      <c r="T9" s="28">
        <v>0</v>
      </c>
      <c r="U9" s="21"/>
      <c r="V9" s="21"/>
    </row>
    <row r="10" spans="1:22" x14ac:dyDescent="0.25">
      <c r="A10" s="19">
        <v>2004</v>
      </c>
      <c r="B10" s="28">
        <v>11346.323715247134</v>
      </c>
      <c r="C10" s="28">
        <v>590.26130249180005</v>
      </c>
      <c r="D10" s="28">
        <v>3583.6057034848545</v>
      </c>
      <c r="E10" s="28">
        <v>1219.9119232278906</v>
      </c>
      <c r="F10" s="28">
        <v>10.238409299323068</v>
      </c>
      <c r="G10" s="28">
        <v>712.53061395512987</v>
      </c>
      <c r="H10" s="28">
        <v>354.68203610325594</v>
      </c>
      <c r="I10" s="28"/>
      <c r="J10" s="34">
        <f t="shared" si="0"/>
        <v>354.68203610325594</v>
      </c>
      <c r="K10" s="28">
        <v>74.282504423462129</v>
      </c>
      <c r="L10" s="28">
        <v>197.41676013927139</v>
      </c>
      <c r="M10" s="28">
        <v>84.723426584078311</v>
      </c>
      <c r="N10" s="28">
        <v>219.24956169015556</v>
      </c>
      <c r="O10" s="28">
        <v>238.08243631038386</v>
      </c>
      <c r="P10" s="28">
        <v>91.292487694243832</v>
      </c>
      <c r="Q10" s="28">
        <v>30.386735709448121</v>
      </c>
      <c r="R10" s="28">
        <v>51.655560983691785</v>
      </c>
      <c r="S10" s="28">
        <v>7204.7863698798064</v>
      </c>
      <c r="T10" s="28">
        <v>0</v>
      </c>
      <c r="U10" s="21"/>
      <c r="V10" s="21"/>
    </row>
    <row r="11" spans="1:22" x14ac:dyDescent="0.25">
      <c r="A11" s="19">
        <v>2003</v>
      </c>
      <c r="B11" s="28">
        <v>13545.69420176182</v>
      </c>
      <c r="C11" s="28">
        <v>243.7073001795319</v>
      </c>
      <c r="D11" s="28">
        <v>626.16052229383411</v>
      </c>
      <c r="E11" s="28">
        <v>1451.8203491390473</v>
      </c>
      <c r="F11" s="28">
        <v>32.305201113567705</v>
      </c>
      <c r="G11" s="28">
        <v>114.87267951141455</v>
      </c>
      <c r="H11" s="28">
        <v>284.56131975846074</v>
      </c>
      <c r="I11" s="28"/>
      <c r="J11" s="34">
        <f t="shared" si="0"/>
        <v>284.56131975846074</v>
      </c>
      <c r="K11" s="28">
        <v>58.641532465268952</v>
      </c>
      <c r="L11" s="28">
        <v>178.06064640815879</v>
      </c>
      <c r="M11" s="28">
        <v>84.703326723450743</v>
      </c>
      <c r="N11" s="28">
        <v>168.50831507722012</v>
      </c>
      <c r="O11" s="28">
        <v>171.77227782039384</v>
      </c>
      <c r="P11" s="28">
        <v>79.323537568987376</v>
      </c>
      <c r="Q11" s="28">
        <v>29.894031956739735</v>
      </c>
      <c r="R11" s="28">
        <v>35.733189636174671</v>
      </c>
      <c r="S11" s="28">
        <v>6010.5592714964432</v>
      </c>
      <c r="T11" s="28">
        <v>0</v>
      </c>
      <c r="U11" s="21"/>
      <c r="V11" s="21"/>
    </row>
    <row r="12" spans="1:22" x14ac:dyDescent="0.25">
      <c r="A12" s="19">
        <v>2002</v>
      </c>
      <c r="B12" s="28">
        <v>13754.590664559188</v>
      </c>
      <c r="C12" s="28">
        <v>492.16059099551711</v>
      </c>
      <c r="D12" s="28">
        <v>0</v>
      </c>
      <c r="E12" s="28">
        <v>1360.5169746309521</v>
      </c>
      <c r="F12" s="28">
        <v>86.304434051891505</v>
      </c>
      <c r="G12" s="28">
        <v>0</v>
      </c>
      <c r="H12" s="28">
        <v>268.86480648862124</v>
      </c>
      <c r="I12" s="28"/>
      <c r="J12" s="34">
        <f t="shared" si="0"/>
        <v>268.86480648862124</v>
      </c>
      <c r="K12" s="28">
        <v>68.16320155560733</v>
      </c>
      <c r="L12" s="28">
        <v>181.29881114742324</v>
      </c>
      <c r="M12" s="28">
        <v>92.455207805503832</v>
      </c>
      <c r="N12" s="28">
        <v>142.56038704318945</v>
      </c>
      <c r="O12" s="28">
        <v>130.39105314005286</v>
      </c>
      <c r="P12" s="28">
        <v>111.27640139999642</v>
      </c>
      <c r="Q12" s="28">
        <v>36.947949949573953</v>
      </c>
      <c r="R12" s="28">
        <v>51.644643354509014</v>
      </c>
      <c r="S12" s="28">
        <v>5379.7893505470292</v>
      </c>
      <c r="T12" s="28">
        <v>0</v>
      </c>
      <c r="U12" s="21"/>
      <c r="V12" s="21"/>
    </row>
    <row r="13" spans="1:22" x14ac:dyDescent="0.25">
      <c r="A13" s="19">
        <v>2001</v>
      </c>
      <c r="B13" s="28">
        <v>18059.754039583691</v>
      </c>
      <c r="C13" s="28">
        <v>127.00981267931404</v>
      </c>
      <c r="D13" s="28">
        <v>0</v>
      </c>
      <c r="E13" s="28">
        <v>2081.9933600187919</v>
      </c>
      <c r="F13" s="28">
        <v>19.973690073772367</v>
      </c>
      <c r="G13" s="28">
        <v>0</v>
      </c>
      <c r="H13" s="28">
        <v>579.58942768261568</v>
      </c>
      <c r="I13" s="28"/>
      <c r="J13" s="34">
        <f t="shared" si="0"/>
        <v>579.58942768261568</v>
      </c>
      <c r="K13" s="28">
        <v>116.02005695005529</v>
      </c>
      <c r="L13" s="28">
        <v>270.71346621679612</v>
      </c>
      <c r="M13" s="28">
        <v>137.95868569314632</v>
      </c>
      <c r="N13" s="28">
        <v>185.01082021763003</v>
      </c>
      <c r="O13" s="28">
        <v>185.01082021763003</v>
      </c>
      <c r="P13" s="28">
        <v>97.803684157825785</v>
      </c>
      <c r="Q13" s="28">
        <v>32.850092388887951</v>
      </c>
      <c r="R13" s="28">
        <v>57.041934511098312</v>
      </c>
      <c r="S13" s="28">
        <v>4062.2972558673337</v>
      </c>
      <c r="T13" s="28">
        <v>0</v>
      </c>
      <c r="U13" s="21"/>
      <c r="V13" s="21"/>
    </row>
    <row r="14" spans="1:22" x14ac:dyDescent="0.25">
      <c r="A14" s="19">
        <v>2000</v>
      </c>
      <c r="B14" s="28">
        <v>15210.928702283343</v>
      </c>
      <c r="C14" s="28">
        <v>101.39484007655574</v>
      </c>
      <c r="D14" s="28">
        <v>0</v>
      </c>
      <c r="E14" s="28">
        <v>2103.7623089297581</v>
      </c>
      <c r="F14" s="28">
        <v>11.111035326760506</v>
      </c>
      <c r="G14" s="28">
        <v>0</v>
      </c>
      <c r="H14" s="28">
        <v>787.19025890347189</v>
      </c>
      <c r="I14" s="28"/>
      <c r="J14" s="34">
        <f t="shared" si="0"/>
        <v>787.19025890347189</v>
      </c>
      <c r="K14" s="28">
        <v>89.662219824147954</v>
      </c>
      <c r="L14" s="28">
        <v>209.21184625634524</v>
      </c>
      <c r="M14" s="28">
        <v>197.04472459633467</v>
      </c>
      <c r="N14" s="28">
        <v>110.14336662077335</v>
      </c>
      <c r="O14" s="28">
        <v>110.14336662077335</v>
      </c>
      <c r="P14" s="28">
        <v>63.05176978490649</v>
      </c>
      <c r="Q14" s="28">
        <v>23.847573732185786</v>
      </c>
      <c r="R14" s="28">
        <v>42.219319228414264</v>
      </c>
      <c r="S14" s="28">
        <v>2519.9534109539404</v>
      </c>
      <c r="T14" s="28">
        <v>0</v>
      </c>
      <c r="U14" s="21"/>
      <c r="V14" s="21"/>
    </row>
    <row r="15" spans="1:22" x14ac:dyDescent="0.25">
      <c r="A15" s="19">
        <v>1999</v>
      </c>
      <c r="B15" s="28">
        <v>12780.229004552357</v>
      </c>
      <c r="C15" s="28">
        <v>92.349870126101138</v>
      </c>
      <c r="D15" s="28">
        <v>0</v>
      </c>
      <c r="E15" s="28">
        <v>1900.8732555288855</v>
      </c>
      <c r="F15" s="28">
        <v>5.4980406536954849</v>
      </c>
      <c r="G15" s="28">
        <v>0</v>
      </c>
      <c r="H15" s="28">
        <v>563.97629813930223</v>
      </c>
      <c r="I15" s="28"/>
      <c r="J15" s="34">
        <f t="shared" si="0"/>
        <v>563.97629813930223</v>
      </c>
      <c r="K15" s="28">
        <v>66.809671787236965</v>
      </c>
      <c r="L15" s="28">
        <v>155.889234170219</v>
      </c>
      <c r="M15" s="28">
        <v>160.95560909996155</v>
      </c>
      <c r="N15" s="28">
        <v>70.646105023189193</v>
      </c>
      <c r="O15" s="28">
        <v>70.646105023189193</v>
      </c>
      <c r="P15" s="28">
        <v>48.775533315666166</v>
      </c>
      <c r="Q15" s="28">
        <v>7.8936568678522629</v>
      </c>
      <c r="R15" s="28">
        <v>23.245002943909711</v>
      </c>
      <c r="S15" s="28">
        <v>1711.0398021628127</v>
      </c>
      <c r="T15" s="28">
        <v>0</v>
      </c>
      <c r="U15" s="21"/>
      <c r="V15" s="21"/>
    </row>
    <row r="16" spans="1:22" x14ac:dyDescent="0.25">
      <c r="A16" s="19">
        <v>1998</v>
      </c>
      <c r="B16" s="28">
        <v>11144.948489915707</v>
      </c>
      <c r="C16" s="28">
        <v>7.4729054190371604</v>
      </c>
      <c r="D16" s="28">
        <v>0</v>
      </c>
      <c r="E16" s="28">
        <v>1359.8794280433945</v>
      </c>
      <c r="F16" s="28">
        <v>1.7297966831664209</v>
      </c>
      <c r="G16" s="28">
        <v>0</v>
      </c>
      <c r="H16" s="28">
        <v>348.18244612833644</v>
      </c>
      <c r="I16" s="28"/>
      <c r="J16" s="34">
        <f t="shared" si="0"/>
        <v>348.18244612833644</v>
      </c>
      <c r="K16" s="28">
        <v>51.512910704399374</v>
      </c>
      <c r="L16" s="28">
        <v>120.1967916435986</v>
      </c>
      <c r="M16" s="28">
        <v>156.47677772559382</v>
      </c>
      <c r="N16" s="28">
        <v>72.79534694943311</v>
      </c>
      <c r="O16" s="28">
        <v>72.79534694943311</v>
      </c>
      <c r="P16" s="28">
        <v>81.03131361210005</v>
      </c>
      <c r="Q16" s="28">
        <v>9.7757789651827185</v>
      </c>
      <c r="R16" s="28">
        <v>29.034872470746397</v>
      </c>
      <c r="S16" s="28">
        <v>1624.2328451601581</v>
      </c>
      <c r="T16" s="28">
        <v>0</v>
      </c>
      <c r="U16" s="21"/>
      <c r="V16" s="21"/>
    </row>
    <row r="17" spans="1:22" x14ac:dyDescent="0.25">
      <c r="A17" s="19">
        <v>1997</v>
      </c>
      <c r="B17" s="28">
        <v>14831.087024235214</v>
      </c>
      <c r="C17" s="28">
        <v>7.5954864143609857</v>
      </c>
      <c r="D17" s="28">
        <v>0</v>
      </c>
      <c r="E17" s="28">
        <v>1657.8577620430724</v>
      </c>
      <c r="F17" s="28">
        <v>1.3305585510029663</v>
      </c>
      <c r="G17" s="28">
        <v>0</v>
      </c>
      <c r="H17" s="28">
        <v>284.62995881814953</v>
      </c>
      <c r="I17" s="28"/>
      <c r="J17" s="34">
        <f t="shared" si="0"/>
        <v>284.62995881814953</v>
      </c>
      <c r="K17" s="28">
        <v>58.525497279877762</v>
      </c>
      <c r="L17" s="28">
        <v>136.55949365304895</v>
      </c>
      <c r="M17" s="28">
        <v>169.42444705612428</v>
      </c>
      <c r="N17" s="28">
        <v>91.32350103729101</v>
      </c>
      <c r="O17" s="28">
        <v>91.32350103729101</v>
      </c>
      <c r="P17" s="28">
        <v>71.001696330574845</v>
      </c>
      <c r="Q17" s="28">
        <v>8.2969070013952848</v>
      </c>
      <c r="R17" s="28">
        <v>28.077299795617893</v>
      </c>
      <c r="S17" s="28">
        <v>1400.9288100184617</v>
      </c>
      <c r="T17" s="28">
        <v>0</v>
      </c>
      <c r="U17" s="21"/>
      <c r="V17" s="21"/>
    </row>
    <row r="18" spans="1:22" x14ac:dyDescent="0.25">
      <c r="A18" s="19">
        <v>1996</v>
      </c>
      <c r="B18" s="28">
        <v>12335.767985546212</v>
      </c>
      <c r="C18" s="28">
        <v>54.384820435627745</v>
      </c>
      <c r="D18" s="28">
        <v>0</v>
      </c>
      <c r="E18" s="28">
        <v>1530.8898806305745</v>
      </c>
      <c r="F18" s="28">
        <v>10.111967855890049</v>
      </c>
      <c r="G18" s="28">
        <v>0</v>
      </c>
      <c r="H18" s="28">
        <v>217.824845754671</v>
      </c>
      <c r="I18" s="28"/>
      <c r="J18" s="34">
        <f t="shared" si="0"/>
        <v>217.824845754671</v>
      </c>
      <c r="K18" s="28">
        <v>48.386566941164077</v>
      </c>
      <c r="L18" s="28">
        <v>112.90198952938297</v>
      </c>
      <c r="M18" s="28">
        <v>133.85091297579365</v>
      </c>
      <c r="N18" s="28">
        <v>72.958694261109301</v>
      </c>
      <c r="O18" s="28">
        <v>72.958694261109301</v>
      </c>
      <c r="P18" s="28">
        <v>83.705657625249941</v>
      </c>
      <c r="Q18" s="28">
        <v>3.4127994162674211</v>
      </c>
      <c r="R18" s="28">
        <v>27.615439880912142</v>
      </c>
      <c r="S18" s="28">
        <v>816.29752230231088</v>
      </c>
      <c r="T18" s="28">
        <v>0</v>
      </c>
      <c r="U18" s="21"/>
      <c r="V18" s="21"/>
    </row>
    <row r="19" spans="1:22" x14ac:dyDescent="0.25">
      <c r="A19" s="19">
        <v>1995</v>
      </c>
      <c r="B19" s="28">
        <v>9851.3807656938989</v>
      </c>
      <c r="C19" s="28">
        <v>241.16926642376291</v>
      </c>
      <c r="D19" s="28">
        <v>0</v>
      </c>
      <c r="E19" s="28">
        <v>1068.1393991751029</v>
      </c>
      <c r="F19" s="28">
        <v>44.603966889931705</v>
      </c>
      <c r="G19" s="28">
        <v>0</v>
      </c>
      <c r="H19" s="28">
        <v>285.95796219664408</v>
      </c>
      <c r="I19" s="28"/>
      <c r="J19" s="34">
        <f t="shared" si="0"/>
        <v>285.95796219664408</v>
      </c>
      <c r="K19" s="28">
        <v>62.415804643903869</v>
      </c>
      <c r="L19" s="28">
        <v>145.63687750244259</v>
      </c>
      <c r="M19" s="28">
        <v>165.22314371984632</v>
      </c>
      <c r="N19" s="28">
        <v>88.866213059998145</v>
      </c>
      <c r="O19" s="28">
        <v>88.866213059998145</v>
      </c>
      <c r="P19" s="28">
        <v>76.986609420658354</v>
      </c>
      <c r="Q19" s="28">
        <v>3.5860582377344632</v>
      </c>
      <c r="R19" s="28">
        <v>41.466955115211036</v>
      </c>
      <c r="S19" s="28">
        <v>544.29579698406633</v>
      </c>
      <c r="T19" s="28">
        <v>0</v>
      </c>
      <c r="U19" s="21"/>
      <c r="V19" s="21"/>
    </row>
    <row r="20" spans="1:22" x14ac:dyDescent="0.25">
      <c r="A20" s="19">
        <v>1994</v>
      </c>
      <c r="B20" s="28">
        <v>6625.5451909553803</v>
      </c>
      <c r="C20" s="28">
        <v>770.26281201656479</v>
      </c>
      <c r="D20" s="28">
        <v>0</v>
      </c>
      <c r="E20" s="28">
        <v>582.49587457321081</v>
      </c>
      <c r="F20" s="28">
        <v>122.62747056138173</v>
      </c>
      <c r="G20" s="28">
        <v>0</v>
      </c>
      <c r="H20" s="28">
        <v>277.49842517671215</v>
      </c>
      <c r="I20" s="28"/>
      <c r="J20" s="34">
        <f t="shared" si="0"/>
        <v>277.49842517671215</v>
      </c>
      <c r="K20" s="28">
        <v>45.336287056190628</v>
      </c>
      <c r="L20" s="28">
        <v>105.78466979777804</v>
      </c>
      <c r="M20" s="28">
        <v>109.18691166063999</v>
      </c>
      <c r="N20" s="28">
        <v>73.439128096814841</v>
      </c>
      <c r="O20" s="28">
        <v>73.439128096814841</v>
      </c>
      <c r="P20" s="28">
        <v>41.62142881332116</v>
      </c>
      <c r="Q20" s="28">
        <v>1.4635157698942787</v>
      </c>
      <c r="R20" s="28">
        <v>21.271361993250192</v>
      </c>
      <c r="S20" s="28">
        <v>309.29510038888526</v>
      </c>
      <c r="T20" s="28">
        <v>0</v>
      </c>
      <c r="U20" s="21"/>
      <c r="V20" s="21"/>
    </row>
    <row r="21" spans="1:22" x14ac:dyDescent="0.25">
      <c r="A21" s="19">
        <v>1993</v>
      </c>
      <c r="B21" s="28">
        <v>4505.8588070268861</v>
      </c>
      <c r="C21" s="28">
        <v>1434.8459256048279</v>
      </c>
      <c r="D21" s="28">
        <v>0</v>
      </c>
      <c r="E21" s="28">
        <v>441.7001110732819</v>
      </c>
      <c r="F21" s="28">
        <v>180.72676410421548</v>
      </c>
      <c r="G21" s="28">
        <v>0</v>
      </c>
      <c r="H21" s="28">
        <v>276.27701467839279</v>
      </c>
      <c r="I21" s="28"/>
      <c r="J21" s="34">
        <f t="shared" si="0"/>
        <v>276.27701467839279</v>
      </c>
      <c r="K21" s="28">
        <v>36.331680033135363</v>
      </c>
      <c r="L21" s="28">
        <v>84.77392007731612</v>
      </c>
      <c r="M21" s="28">
        <v>88.513714234261599</v>
      </c>
      <c r="N21" s="28">
        <v>60.220140462613678</v>
      </c>
      <c r="O21" s="28">
        <v>60.220140462613678</v>
      </c>
      <c r="P21" s="28">
        <v>58.173987509863238</v>
      </c>
      <c r="Q21" s="28">
        <v>2.8357166455012375</v>
      </c>
      <c r="R21" s="28">
        <v>29.148080621444716</v>
      </c>
      <c r="S21" s="28">
        <v>143.86172396224069</v>
      </c>
      <c r="T21" s="28">
        <v>0</v>
      </c>
      <c r="U21" s="21"/>
      <c r="V21" s="21"/>
    </row>
    <row r="22" spans="1:22" x14ac:dyDescent="0.25">
      <c r="A22" s="19">
        <v>1992</v>
      </c>
      <c r="B22" s="28">
        <v>2552.5733485912278</v>
      </c>
      <c r="C22" s="28">
        <v>967.19017869049549</v>
      </c>
      <c r="D22" s="28">
        <v>0</v>
      </c>
      <c r="E22" s="28">
        <v>315.53184754087619</v>
      </c>
      <c r="F22" s="28">
        <v>145.99709526845993</v>
      </c>
      <c r="G22" s="28">
        <v>0</v>
      </c>
      <c r="H22" s="28">
        <v>133.46950610809452</v>
      </c>
      <c r="I22" s="28"/>
      <c r="J22" s="34">
        <f t="shared" si="0"/>
        <v>133.46950610809452</v>
      </c>
      <c r="K22" s="28">
        <v>27.302321837667805</v>
      </c>
      <c r="L22" s="28">
        <v>63.705417621224839</v>
      </c>
      <c r="M22" s="28">
        <v>63.934333899919565</v>
      </c>
      <c r="N22" s="28">
        <v>37.861310503744299</v>
      </c>
      <c r="O22" s="28">
        <v>37.861310503744299</v>
      </c>
      <c r="P22" s="28">
        <v>62.996602389690963</v>
      </c>
      <c r="Q22" s="28">
        <v>2.8304349589236573</v>
      </c>
      <c r="R22" s="28">
        <v>39.331946184101923</v>
      </c>
      <c r="S22" s="28">
        <v>94.370015206031979</v>
      </c>
      <c r="T22" s="28">
        <v>0</v>
      </c>
      <c r="U22" s="21"/>
      <c r="V22" s="21"/>
    </row>
    <row r="23" spans="1:22" x14ac:dyDescent="0.25">
      <c r="A23" s="19">
        <v>1991</v>
      </c>
      <c r="B23" s="28">
        <v>2544.8224242819865</v>
      </c>
      <c r="C23" s="28">
        <v>688.31303952049529</v>
      </c>
      <c r="D23" s="28">
        <v>0</v>
      </c>
      <c r="E23" s="28">
        <v>331.45779499823425</v>
      </c>
      <c r="F23" s="28">
        <v>100.4097239464748</v>
      </c>
      <c r="G23" s="28">
        <v>0</v>
      </c>
      <c r="H23" s="28">
        <v>160.43577112066697</v>
      </c>
      <c r="I23" s="28"/>
      <c r="J23" s="34">
        <f t="shared" si="0"/>
        <v>160.43577112066697</v>
      </c>
      <c r="K23" s="28">
        <v>47.341622443843924</v>
      </c>
      <c r="L23" s="28">
        <v>110.46378570230264</v>
      </c>
      <c r="M23" s="28">
        <v>90.596601089815948</v>
      </c>
      <c r="N23" s="28">
        <v>36.504552189897503</v>
      </c>
      <c r="O23" s="28">
        <v>36.504552189897503</v>
      </c>
      <c r="P23" s="28">
        <v>58.091243313598746</v>
      </c>
      <c r="Q23" s="28">
        <v>4.1001460693893241</v>
      </c>
      <c r="R23" s="28">
        <v>39.44784409210196</v>
      </c>
      <c r="S23" s="28">
        <v>158.54794069553046</v>
      </c>
      <c r="T23" s="28">
        <v>0</v>
      </c>
      <c r="U23" s="21"/>
      <c r="V23" s="21"/>
    </row>
    <row r="24" spans="1:22" x14ac:dyDescent="0.25">
      <c r="A24" s="19">
        <v>1990</v>
      </c>
      <c r="B24" s="28">
        <v>2207.4567635817934</v>
      </c>
      <c r="C24" s="28">
        <v>321.09265410530395</v>
      </c>
      <c r="D24" s="28">
        <v>0</v>
      </c>
      <c r="E24" s="28">
        <v>324.24186971053103</v>
      </c>
      <c r="F24" s="28">
        <v>54.335026208893758</v>
      </c>
      <c r="G24" s="28">
        <v>0</v>
      </c>
      <c r="H24" s="28">
        <v>142.90558448087333</v>
      </c>
      <c r="I24" s="28"/>
      <c r="J24" s="34">
        <f t="shared" si="0"/>
        <v>142.90558448087333</v>
      </c>
      <c r="K24" s="28">
        <v>41.319188404207694</v>
      </c>
      <c r="L24" s="28">
        <v>96.411439609818274</v>
      </c>
      <c r="M24" s="28">
        <v>84.858432562132947</v>
      </c>
      <c r="N24" s="28">
        <v>33.473069890199284</v>
      </c>
      <c r="O24" s="28">
        <v>33.473069890199284</v>
      </c>
      <c r="P24" s="28">
        <v>24.120242197268432</v>
      </c>
      <c r="Q24" s="28">
        <v>2.4095143089883204</v>
      </c>
      <c r="R24" s="28">
        <v>22.623422702290938</v>
      </c>
      <c r="S24" s="28">
        <v>164.74437872780325</v>
      </c>
      <c r="T24" s="28">
        <v>0</v>
      </c>
      <c r="U24" s="21"/>
      <c r="V24" s="21"/>
    </row>
    <row r="25" spans="1:22" x14ac:dyDescent="0.25">
      <c r="A25" s="19">
        <v>1989</v>
      </c>
      <c r="B25" s="28">
        <v>916.29998927174859</v>
      </c>
      <c r="C25" s="28">
        <v>1495.7727204906046</v>
      </c>
      <c r="D25" s="28">
        <v>0</v>
      </c>
      <c r="E25" s="28">
        <v>134.77145326835054</v>
      </c>
      <c r="F25" s="28">
        <v>195.12678916737454</v>
      </c>
      <c r="G25" s="28">
        <v>0</v>
      </c>
      <c r="H25" s="28">
        <v>165.16501183313738</v>
      </c>
      <c r="I25" s="28"/>
      <c r="J25" s="34">
        <f t="shared" si="0"/>
        <v>165.16501183313738</v>
      </c>
      <c r="K25" s="28">
        <v>45.476374708373285</v>
      </c>
      <c r="L25" s="28">
        <v>106.11154098620457</v>
      </c>
      <c r="M25" s="28">
        <v>103.00908886245223</v>
      </c>
      <c r="N25" s="28">
        <v>31.792356625521023</v>
      </c>
      <c r="O25" s="28">
        <v>31.792356625521023</v>
      </c>
      <c r="P25" s="28">
        <v>21.617208584131863</v>
      </c>
      <c r="Q25" s="28">
        <v>2.639652913318177</v>
      </c>
      <c r="R25" s="28">
        <v>17.465815673262821</v>
      </c>
      <c r="S25" s="28">
        <v>164.64973134374583</v>
      </c>
      <c r="T25" s="28">
        <v>0</v>
      </c>
      <c r="U25" s="21"/>
      <c r="V25" s="21"/>
    </row>
    <row r="26" spans="1:22" x14ac:dyDescent="0.25">
      <c r="A26" s="19">
        <v>1988</v>
      </c>
      <c r="B26" s="28">
        <v>242.96791908529744</v>
      </c>
      <c r="C26" s="28">
        <v>1973.6693993283511</v>
      </c>
      <c r="D26" s="28">
        <v>0</v>
      </c>
      <c r="E26" s="28">
        <v>34.426416349431754</v>
      </c>
      <c r="F26" s="28">
        <v>214.11247799365668</v>
      </c>
      <c r="G26" s="28">
        <v>0</v>
      </c>
      <c r="H26" s="28">
        <v>113.31600352566291</v>
      </c>
      <c r="I26" s="28"/>
      <c r="J26" s="34">
        <f t="shared" si="0"/>
        <v>113.31600352566291</v>
      </c>
      <c r="K26" s="28">
        <v>45.583889607320991</v>
      </c>
      <c r="L26" s="28">
        <v>106.36240908374913</v>
      </c>
      <c r="M26" s="28">
        <v>108.48146536788363</v>
      </c>
      <c r="N26" s="28">
        <v>29.338762493150956</v>
      </c>
      <c r="O26" s="28">
        <v>29.338762493150956</v>
      </c>
      <c r="P26" s="28">
        <v>37.096902569129028</v>
      </c>
      <c r="Q26" s="28">
        <v>3.6724082122170678</v>
      </c>
      <c r="R26" s="28">
        <v>28.438337903031723</v>
      </c>
      <c r="S26" s="28">
        <v>154.95888545713387</v>
      </c>
      <c r="T26" s="28">
        <v>0</v>
      </c>
      <c r="U26" s="21"/>
      <c r="V26" s="21"/>
    </row>
    <row r="27" spans="1:22" x14ac:dyDescent="0.25">
      <c r="A27" s="19">
        <v>1987</v>
      </c>
      <c r="B27" s="28">
        <v>77.46074344643938</v>
      </c>
      <c r="C27" s="28">
        <v>1303.2338837118941</v>
      </c>
      <c r="D27" s="28">
        <v>0</v>
      </c>
      <c r="E27" s="28">
        <v>17.130485989931753</v>
      </c>
      <c r="F27" s="28">
        <v>189.01955811819425</v>
      </c>
      <c r="G27" s="28">
        <v>0</v>
      </c>
      <c r="H27" s="28">
        <v>60.800244234479663</v>
      </c>
      <c r="I27" s="28"/>
      <c r="J27" s="34">
        <f t="shared" si="0"/>
        <v>60.800244234479663</v>
      </c>
      <c r="K27" s="28">
        <v>42.099320485807006</v>
      </c>
      <c r="L27" s="28">
        <v>98.231747800216439</v>
      </c>
      <c r="M27" s="28">
        <v>99.157249608285539</v>
      </c>
      <c r="N27" s="28">
        <v>23.140106081107163</v>
      </c>
      <c r="O27" s="28">
        <v>23.140106081107163</v>
      </c>
      <c r="P27" s="28">
        <v>23.457167228800049</v>
      </c>
      <c r="Q27" s="28">
        <v>4.0647152373569782</v>
      </c>
      <c r="R27" s="28">
        <v>23.595940546375118</v>
      </c>
      <c r="S27" s="28">
        <v>160.56250485947737</v>
      </c>
      <c r="T27" s="28">
        <v>0</v>
      </c>
      <c r="U27" s="21"/>
      <c r="V27" s="21"/>
    </row>
    <row r="28" spans="1:22" x14ac:dyDescent="0.25">
      <c r="A28" s="19">
        <v>1986</v>
      </c>
      <c r="B28" s="28">
        <v>164.54897511054753</v>
      </c>
      <c r="C28" s="28">
        <v>1883.7769054240403</v>
      </c>
      <c r="D28" s="28">
        <v>0</v>
      </c>
      <c r="E28" s="28">
        <v>18.225895168747776</v>
      </c>
      <c r="F28" s="28">
        <v>184.66798208054746</v>
      </c>
      <c r="G28" s="28">
        <v>0</v>
      </c>
      <c r="H28" s="28">
        <v>53.735641222832101</v>
      </c>
      <c r="I28" s="28"/>
      <c r="J28" s="34">
        <f t="shared" si="0"/>
        <v>53.735641222832101</v>
      </c>
      <c r="K28" s="28">
        <v>66.43052061099219</v>
      </c>
      <c r="L28" s="28">
        <v>155.00454809231499</v>
      </c>
      <c r="M28" s="28">
        <v>122.79098113607198</v>
      </c>
      <c r="N28" s="28">
        <v>28.499846703319953</v>
      </c>
      <c r="O28" s="28">
        <v>28.499846703319953</v>
      </c>
      <c r="P28" s="28">
        <v>21.039867013807978</v>
      </c>
      <c r="Q28" s="28">
        <v>2.9334659291525593</v>
      </c>
      <c r="R28" s="28">
        <v>19.532590211186509</v>
      </c>
      <c r="S28" s="28">
        <v>177.71379435850886</v>
      </c>
      <c r="T28" s="28">
        <v>0</v>
      </c>
      <c r="U28" s="21"/>
      <c r="V28" s="21"/>
    </row>
    <row r="29" spans="1:22" x14ac:dyDescent="0.25">
      <c r="A29" s="19">
        <v>1985</v>
      </c>
      <c r="B29" s="28">
        <v>66.611841942595817</v>
      </c>
      <c r="C29" s="28">
        <v>1506.5094867990247</v>
      </c>
      <c r="D29" s="28">
        <v>0</v>
      </c>
      <c r="E29" s="28">
        <v>7.4683385933027893</v>
      </c>
      <c r="F29" s="28">
        <v>120.72938360248915</v>
      </c>
      <c r="G29" s="28">
        <v>0</v>
      </c>
      <c r="H29" s="28">
        <v>49.608435053360175</v>
      </c>
      <c r="I29" s="28"/>
      <c r="J29" s="34">
        <f t="shared" si="0"/>
        <v>49.608435053360175</v>
      </c>
      <c r="K29" s="28">
        <v>45.356739402615219</v>
      </c>
      <c r="L29" s="28">
        <v>105.83239193943517</v>
      </c>
      <c r="M29" s="28">
        <v>69.811153305431148</v>
      </c>
      <c r="N29" s="28">
        <v>17.684124820981534</v>
      </c>
      <c r="O29" s="28">
        <v>17.684124820981534</v>
      </c>
      <c r="P29" s="28">
        <v>11.36946117973827</v>
      </c>
      <c r="Q29" s="28">
        <v>1.021178816499392</v>
      </c>
      <c r="R29" s="28">
        <v>7.2266094959697034</v>
      </c>
      <c r="S29" s="28">
        <v>136.55002420984405</v>
      </c>
      <c r="T29" s="28">
        <v>0</v>
      </c>
      <c r="U29" s="21"/>
      <c r="V29" s="21"/>
    </row>
    <row r="30" spans="1:22" x14ac:dyDescent="0.25">
      <c r="A30" s="19">
        <v>1984</v>
      </c>
      <c r="B30" s="28">
        <v>68.338941552573431</v>
      </c>
      <c r="C30" s="28">
        <v>1110.8755340272539</v>
      </c>
      <c r="D30" s="28">
        <v>0</v>
      </c>
      <c r="E30" s="28">
        <v>5.8018085669431345</v>
      </c>
      <c r="F30" s="28">
        <v>86.227239325020719</v>
      </c>
      <c r="G30" s="28">
        <v>0</v>
      </c>
      <c r="H30" s="28">
        <v>41.388484870217255</v>
      </c>
      <c r="I30" s="28"/>
      <c r="J30" s="34">
        <f t="shared" si="0"/>
        <v>41.388484870217255</v>
      </c>
      <c r="K30" s="28">
        <v>34.24145937836964</v>
      </c>
      <c r="L30" s="28">
        <v>79.896738549529204</v>
      </c>
      <c r="M30" s="28">
        <v>46.957743096506441</v>
      </c>
      <c r="N30" s="28">
        <v>13.192578728086657</v>
      </c>
      <c r="O30" s="28">
        <v>13.192578728086657</v>
      </c>
      <c r="P30" s="28">
        <v>8.846861715952814</v>
      </c>
      <c r="Q30" s="28">
        <v>1.5553885808547812</v>
      </c>
      <c r="R30" s="28">
        <v>8.9599808854694931</v>
      </c>
      <c r="S30" s="28">
        <v>122.03211853888577</v>
      </c>
      <c r="T30" s="28">
        <v>0</v>
      </c>
      <c r="U30" s="21"/>
      <c r="V30" s="21"/>
    </row>
    <row r="31" spans="1:22" x14ac:dyDescent="0.25">
      <c r="A31" s="19">
        <v>1983</v>
      </c>
      <c r="B31" s="28">
        <v>149.42861008137595</v>
      </c>
      <c r="C31" s="28">
        <v>1105.872014303294</v>
      </c>
      <c r="D31" s="28">
        <v>0</v>
      </c>
      <c r="E31" s="28">
        <v>10.731043895214652</v>
      </c>
      <c r="F31" s="28">
        <v>49.821860217864831</v>
      </c>
      <c r="G31" s="28">
        <v>0</v>
      </c>
      <c r="H31" s="28">
        <v>38.080991444334458</v>
      </c>
      <c r="I31" s="28"/>
      <c r="J31" s="34">
        <f t="shared" si="0"/>
        <v>38.080991444334458</v>
      </c>
      <c r="K31" s="28">
        <v>28.899726789746641</v>
      </c>
      <c r="L31" s="28">
        <v>67.43269584274195</v>
      </c>
      <c r="M31" s="28">
        <v>41.197157216210599</v>
      </c>
      <c r="N31" s="28">
        <v>11.027546817162806</v>
      </c>
      <c r="O31" s="28">
        <v>11.027546817162806</v>
      </c>
      <c r="P31" s="28">
        <v>4.8491792093555164</v>
      </c>
      <c r="Q31" s="28">
        <v>0.65877511220048901</v>
      </c>
      <c r="R31" s="28">
        <v>6.8040406951835379</v>
      </c>
      <c r="S31" s="28">
        <v>162.22758182059448</v>
      </c>
      <c r="T31" s="28">
        <v>0</v>
      </c>
      <c r="U31" s="21"/>
      <c r="V31" s="21"/>
    </row>
    <row r="32" spans="1:22" x14ac:dyDescent="0.25">
      <c r="A32" s="19">
        <v>1982</v>
      </c>
      <c r="B32" s="28">
        <v>595.76949913711587</v>
      </c>
      <c r="C32" s="28">
        <v>368.65160216883106</v>
      </c>
      <c r="D32" s="28">
        <v>0</v>
      </c>
      <c r="E32" s="28">
        <v>20.16649954407481</v>
      </c>
      <c r="F32" s="28">
        <v>18.761325086105469</v>
      </c>
      <c r="G32" s="28">
        <v>0</v>
      </c>
      <c r="H32" s="28">
        <v>61.526583719557792</v>
      </c>
      <c r="I32" s="28"/>
      <c r="J32" s="34">
        <f t="shared" si="0"/>
        <v>61.526583719557792</v>
      </c>
      <c r="K32" s="28">
        <v>32.714072845165326</v>
      </c>
      <c r="L32" s="28">
        <v>76.332836638718717</v>
      </c>
      <c r="M32" s="28">
        <v>46.875229543882099</v>
      </c>
      <c r="N32" s="28">
        <v>10.147974539505622</v>
      </c>
      <c r="O32" s="28">
        <v>10.147974539505622</v>
      </c>
      <c r="P32" s="28">
        <v>7.4150995618381916</v>
      </c>
      <c r="Q32" s="28">
        <v>1.1156785776850635</v>
      </c>
      <c r="R32" s="28">
        <v>8.1994049500317381</v>
      </c>
      <c r="S32" s="28">
        <v>178.98987793552095</v>
      </c>
      <c r="T32" s="28">
        <v>0</v>
      </c>
      <c r="U32" s="21"/>
      <c r="V32" s="21"/>
    </row>
    <row r="33" spans="1:23" x14ac:dyDescent="0.25">
      <c r="A33" s="19">
        <v>1981</v>
      </c>
      <c r="B33" s="28">
        <v>491.72942144360792</v>
      </c>
      <c r="C33" s="28">
        <v>186.57987977694808</v>
      </c>
      <c r="D33" s="28">
        <v>0</v>
      </c>
      <c r="E33" s="28">
        <v>22.665745156014861</v>
      </c>
      <c r="F33" s="28">
        <v>6.5383547133461564</v>
      </c>
      <c r="G33" s="28">
        <v>0</v>
      </c>
      <c r="H33" s="28">
        <v>44.466434389731525</v>
      </c>
      <c r="I33" s="28"/>
      <c r="J33" s="34">
        <f t="shared" si="0"/>
        <v>44.466434389731525</v>
      </c>
      <c r="K33" s="28">
        <v>43.086028050862318</v>
      </c>
      <c r="L33" s="28">
        <v>100.53406545201223</v>
      </c>
      <c r="M33" s="28">
        <v>68.108320863401303</v>
      </c>
      <c r="N33" s="28">
        <v>11.8416579306954</v>
      </c>
      <c r="O33" s="28">
        <v>11.8416579306954</v>
      </c>
      <c r="P33" s="28">
        <v>6.5772142825406501</v>
      </c>
      <c r="Q33" s="28">
        <v>1.9268487385660564</v>
      </c>
      <c r="R33" s="28">
        <v>6.2050630222160237</v>
      </c>
      <c r="S33" s="28">
        <v>99.462791026073674</v>
      </c>
      <c r="T33" s="28">
        <v>0</v>
      </c>
      <c r="U33" s="21"/>
      <c r="V33" s="21"/>
    </row>
    <row r="34" spans="1:23" x14ac:dyDescent="0.25">
      <c r="A34" s="19">
        <v>1980</v>
      </c>
      <c r="B34" s="28">
        <v>781.57791476565058</v>
      </c>
      <c r="C34" s="28">
        <v>309.9315842022977</v>
      </c>
      <c r="D34" s="28">
        <v>0</v>
      </c>
      <c r="E34" s="28">
        <v>50.843503219878293</v>
      </c>
      <c r="F34" s="28">
        <v>13.560529455413556</v>
      </c>
      <c r="G34" s="28">
        <v>0</v>
      </c>
      <c r="H34" s="28">
        <v>23.821587640244797</v>
      </c>
      <c r="I34" s="28"/>
      <c r="J34" s="34">
        <f t="shared" si="0"/>
        <v>23.821587640244797</v>
      </c>
      <c r="K34" s="28">
        <v>67.427616516714082</v>
      </c>
      <c r="L34" s="28">
        <v>157.33110520566632</v>
      </c>
      <c r="M34" s="28">
        <v>67.35302800411975</v>
      </c>
      <c r="N34" s="28">
        <v>16.18411175688237</v>
      </c>
      <c r="O34" s="28">
        <v>16.18411175688237</v>
      </c>
      <c r="P34" s="28">
        <v>10.267734440451337</v>
      </c>
      <c r="Q34" s="28">
        <v>1.2837278668514731</v>
      </c>
      <c r="R34" s="28">
        <v>7.2087863672706129</v>
      </c>
      <c r="S34" s="28">
        <v>66.349611076954631</v>
      </c>
      <c r="T34" s="28">
        <v>0</v>
      </c>
      <c r="U34" s="21"/>
      <c r="V34" s="21"/>
    </row>
    <row r="35" spans="1:23" x14ac:dyDescent="0.25">
      <c r="A35" s="19">
        <v>1979</v>
      </c>
      <c r="B35" s="28">
        <v>955.94073985020452</v>
      </c>
      <c r="C35" s="28">
        <v>2.2581453124850062</v>
      </c>
      <c r="D35" s="28">
        <v>0</v>
      </c>
      <c r="E35" s="28">
        <v>61.340798305126292</v>
      </c>
      <c r="F35" s="28">
        <v>0.42955073672122557</v>
      </c>
      <c r="G35" s="28">
        <v>0</v>
      </c>
      <c r="H35" s="28">
        <v>16.714466105665526</v>
      </c>
      <c r="I35" s="28"/>
      <c r="J35" s="34">
        <f t="shared" si="0"/>
        <v>16.714466105665526</v>
      </c>
      <c r="K35" s="28">
        <v>40.333675512733237</v>
      </c>
      <c r="L35" s="28">
        <v>94.111909529710871</v>
      </c>
      <c r="M35" s="28">
        <v>105.30393763484778</v>
      </c>
      <c r="N35" s="28">
        <v>11.110590987497339</v>
      </c>
      <c r="O35" s="28">
        <v>11.110590987497339</v>
      </c>
      <c r="P35" s="28">
        <v>7.6234872080596627</v>
      </c>
      <c r="Q35" s="28">
        <v>1.0369110953491121</v>
      </c>
      <c r="R35" s="28">
        <v>4.4428615242372844</v>
      </c>
      <c r="S35" s="28">
        <v>34.312595209385464</v>
      </c>
      <c r="T35" s="28">
        <v>0</v>
      </c>
      <c r="U35" s="21"/>
      <c r="V35" s="21"/>
    </row>
    <row r="36" spans="1:23" x14ac:dyDescent="0.25">
      <c r="A36" s="19">
        <v>1978</v>
      </c>
      <c r="B36" s="28">
        <v>851.16520260169466</v>
      </c>
      <c r="C36" s="28">
        <v>0</v>
      </c>
      <c r="D36" s="28">
        <v>0</v>
      </c>
      <c r="E36" s="28">
        <v>59.870656109448696</v>
      </c>
      <c r="F36" s="28">
        <v>0</v>
      </c>
      <c r="G36" s="28">
        <v>0</v>
      </c>
      <c r="H36" s="28">
        <v>4.5902028205917569</v>
      </c>
      <c r="I36" s="28"/>
      <c r="J36" s="34">
        <f t="shared" si="0"/>
        <v>4.5902028205917569</v>
      </c>
      <c r="K36" s="28">
        <v>52.559699772105461</v>
      </c>
      <c r="L36" s="28">
        <v>122.6392994682467</v>
      </c>
      <c r="M36" s="28">
        <v>50.195786352495666</v>
      </c>
      <c r="N36" s="28">
        <v>10.631473214542</v>
      </c>
      <c r="O36" s="28">
        <v>10.631473214542</v>
      </c>
      <c r="P36" s="28">
        <v>5.5638005546490303</v>
      </c>
      <c r="Q36" s="28">
        <v>0.45473213536389107</v>
      </c>
      <c r="R36" s="28">
        <v>3.151573433147882</v>
      </c>
      <c r="S36" s="28">
        <v>17.151264799865906</v>
      </c>
      <c r="T36" s="28">
        <v>0</v>
      </c>
      <c r="U36" s="21"/>
      <c r="V36" s="21"/>
    </row>
    <row r="37" spans="1:23" x14ac:dyDescent="0.25">
      <c r="A37" s="19">
        <v>1977</v>
      </c>
      <c r="B37" s="28">
        <v>651.20535575417784</v>
      </c>
      <c r="C37" s="28">
        <v>0</v>
      </c>
      <c r="D37" s="28">
        <v>0</v>
      </c>
      <c r="E37" s="28">
        <v>42.83384786129816</v>
      </c>
      <c r="F37" s="28">
        <v>0</v>
      </c>
      <c r="G37" s="28">
        <v>0</v>
      </c>
      <c r="H37" s="28">
        <v>2.3321900685916814</v>
      </c>
      <c r="I37" s="28"/>
      <c r="J37" s="34">
        <f t="shared" si="0"/>
        <v>2.3321900685916814</v>
      </c>
      <c r="K37" s="28">
        <v>54.082059466912995</v>
      </c>
      <c r="L37" s="28">
        <v>126.19147208946319</v>
      </c>
      <c r="M37" s="28">
        <v>45.988646629002041</v>
      </c>
      <c r="N37" s="28">
        <v>14.439840298509242</v>
      </c>
      <c r="O37" s="28">
        <v>14.439840298509242</v>
      </c>
      <c r="P37" s="28">
        <v>5.4760934911176555</v>
      </c>
      <c r="Q37" s="28">
        <v>0.50370001592618774</v>
      </c>
      <c r="R37" s="28">
        <v>3.729004956614828</v>
      </c>
      <c r="S37" s="28">
        <v>13.570425286139145</v>
      </c>
      <c r="T37" s="28">
        <v>0</v>
      </c>
      <c r="U37" s="21"/>
      <c r="V37" s="21"/>
    </row>
    <row r="38" spans="1:23" x14ac:dyDescent="0.25">
      <c r="A38" s="19">
        <v>1976</v>
      </c>
      <c r="B38" s="28">
        <v>601.75950995741437</v>
      </c>
      <c r="C38" s="28">
        <v>0</v>
      </c>
      <c r="D38" s="28">
        <v>0</v>
      </c>
      <c r="E38" s="28">
        <v>65.216734014018812</v>
      </c>
      <c r="F38" s="28">
        <v>0</v>
      </c>
      <c r="G38" s="28">
        <v>0</v>
      </c>
      <c r="H38" s="28">
        <v>0.95025984262284835</v>
      </c>
      <c r="I38" s="28"/>
      <c r="J38" s="34">
        <f t="shared" si="0"/>
        <v>0.95025984262284835</v>
      </c>
      <c r="K38" s="28">
        <v>31.967573028414577</v>
      </c>
      <c r="L38" s="28">
        <v>74.591003732967039</v>
      </c>
      <c r="M38" s="28">
        <v>34.25388447775228</v>
      </c>
      <c r="N38" s="28">
        <v>12.110108974273537</v>
      </c>
      <c r="O38" s="28">
        <v>12.110108974273537</v>
      </c>
      <c r="P38" s="28">
        <v>5.4330739893446545</v>
      </c>
      <c r="Q38" s="28">
        <v>0.39775331467368069</v>
      </c>
      <c r="R38" s="28">
        <v>3.4159527242371386</v>
      </c>
      <c r="S38" s="28">
        <v>0</v>
      </c>
      <c r="T38" s="28">
        <v>0</v>
      </c>
      <c r="U38" s="21"/>
      <c r="V38" s="21"/>
    </row>
    <row r="39" spans="1:23" x14ac:dyDescent="0.25">
      <c r="A39" s="19">
        <v>1975</v>
      </c>
      <c r="B39" s="28">
        <v>527.57848451534232</v>
      </c>
      <c r="C39" s="28">
        <v>0</v>
      </c>
      <c r="D39" s="28">
        <v>0</v>
      </c>
      <c r="E39" s="28">
        <v>59.444016044517745</v>
      </c>
      <c r="F39" s="28">
        <v>0</v>
      </c>
      <c r="G39" s="28">
        <v>0</v>
      </c>
      <c r="H39" s="28">
        <v>0.42844120765168964</v>
      </c>
      <c r="I39" s="28"/>
      <c r="J39" s="34">
        <f t="shared" si="0"/>
        <v>0.42844120765168964</v>
      </c>
      <c r="K39" s="28">
        <v>24.324993094291028</v>
      </c>
      <c r="L39" s="28">
        <v>56.758317220012302</v>
      </c>
      <c r="M39" s="28">
        <v>27.630116100039878</v>
      </c>
      <c r="N39" s="28">
        <v>10.069845500188702</v>
      </c>
      <c r="O39" s="28">
        <v>10.069845500188702</v>
      </c>
      <c r="P39" s="28">
        <v>4.4322956641988718</v>
      </c>
      <c r="Q39" s="28">
        <v>0.47055193695261938</v>
      </c>
      <c r="R39" s="28">
        <v>2.4590133479459499</v>
      </c>
      <c r="S39" s="28">
        <v>0</v>
      </c>
      <c r="T39" s="28">
        <v>0</v>
      </c>
      <c r="U39" s="21"/>
      <c r="V39" s="21"/>
    </row>
    <row r="40" spans="1:23" x14ac:dyDescent="0.25">
      <c r="A40" s="19">
        <v>1974</v>
      </c>
      <c r="B40" s="28">
        <v>440.22045794980266</v>
      </c>
      <c r="C40" s="28">
        <v>0</v>
      </c>
      <c r="D40" s="28">
        <v>0</v>
      </c>
      <c r="E40" s="28">
        <v>55.311606669608224</v>
      </c>
      <c r="F40" s="28">
        <v>0</v>
      </c>
      <c r="G40" s="28">
        <v>0</v>
      </c>
      <c r="H40" s="28">
        <v>0.3351426802483724</v>
      </c>
      <c r="I40" s="28"/>
      <c r="J40" s="34">
        <f t="shared" si="0"/>
        <v>0.3351426802483724</v>
      </c>
      <c r="K40" s="28">
        <v>17.051165548270827</v>
      </c>
      <c r="L40" s="28">
        <v>39.786052945965224</v>
      </c>
      <c r="M40" s="28">
        <v>13.258097886301472</v>
      </c>
      <c r="N40" s="28">
        <v>6.8552657366106322</v>
      </c>
      <c r="O40" s="28">
        <v>6.8552657366106322</v>
      </c>
      <c r="P40" s="28">
        <v>2.9917404534469232</v>
      </c>
      <c r="Q40" s="28">
        <v>0.36017819249646804</v>
      </c>
      <c r="R40" s="28">
        <v>1.7363567380993539</v>
      </c>
      <c r="S40" s="28">
        <v>0</v>
      </c>
      <c r="T40" s="28">
        <v>0</v>
      </c>
      <c r="U40" s="21"/>
      <c r="V40" s="21"/>
    </row>
    <row r="41" spans="1:23" x14ac:dyDescent="0.25">
      <c r="A41" s="19">
        <v>1973</v>
      </c>
      <c r="B41" s="28">
        <v>337.95320085672097</v>
      </c>
      <c r="C41" s="28">
        <v>0</v>
      </c>
      <c r="D41" s="28">
        <v>0</v>
      </c>
      <c r="E41" s="28">
        <v>41.767545015772711</v>
      </c>
      <c r="F41" s="28">
        <v>0</v>
      </c>
      <c r="G41" s="28">
        <v>0</v>
      </c>
      <c r="H41" s="28">
        <v>0.24124141243898622</v>
      </c>
      <c r="I41" s="28"/>
      <c r="J41" s="34">
        <f t="shared" si="0"/>
        <v>0.24124141243898622</v>
      </c>
      <c r="K41" s="28">
        <v>15.741909971418897</v>
      </c>
      <c r="L41" s="28">
        <v>36.731123266644033</v>
      </c>
      <c r="M41" s="28">
        <v>8.9755323468055028</v>
      </c>
      <c r="N41" s="28">
        <v>4.210477681584825</v>
      </c>
      <c r="O41" s="28">
        <v>4.210477681584825</v>
      </c>
      <c r="P41" s="28">
        <v>1.6092056295351185</v>
      </c>
      <c r="Q41" s="28">
        <v>3.6148385538040922E-2</v>
      </c>
      <c r="R41" s="28">
        <v>0.85219818905931222</v>
      </c>
      <c r="S41" s="28">
        <v>0</v>
      </c>
      <c r="T41" s="28">
        <v>0</v>
      </c>
      <c r="U41" s="21"/>
      <c r="V41" s="21"/>
    </row>
    <row r="42" spans="1:23" x14ac:dyDescent="0.25">
      <c r="A42" s="19">
        <v>1972</v>
      </c>
      <c r="B42" s="28">
        <v>233.0901008703342</v>
      </c>
      <c r="C42" s="28">
        <v>0</v>
      </c>
      <c r="D42" s="28">
        <v>0</v>
      </c>
      <c r="E42" s="28">
        <v>27.931616719915684</v>
      </c>
      <c r="F42" s="28">
        <v>0</v>
      </c>
      <c r="G42" s="28">
        <v>0</v>
      </c>
      <c r="H42" s="28">
        <v>0.22333876053048801</v>
      </c>
      <c r="I42" s="28"/>
      <c r="J42" s="34">
        <f t="shared" si="0"/>
        <v>0.22333876053048801</v>
      </c>
      <c r="K42" s="28">
        <v>9.616868366426452</v>
      </c>
      <c r="L42" s="28">
        <v>22.43935952166175</v>
      </c>
      <c r="M42" s="28">
        <v>6.81742030304091</v>
      </c>
      <c r="N42" s="28">
        <v>2.4083434249479265</v>
      </c>
      <c r="O42" s="28">
        <v>2.4083434249479265</v>
      </c>
      <c r="P42" s="28">
        <v>0.99297662877553439</v>
      </c>
      <c r="Q42" s="28">
        <v>7.5841917524079649E-2</v>
      </c>
      <c r="R42" s="28">
        <v>0.5150720955029382</v>
      </c>
      <c r="S42" s="28">
        <v>0</v>
      </c>
      <c r="T42" s="28">
        <v>0</v>
      </c>
      <c r="U42" s="21"/>
      <c r="V42" s="21"/>
    </row>
    <row r="43" spans="1:23" x14ac:dyDescent="0.25">
      <c r="A43" s="19">
        <v>1971</v>
      </c>
      <c r="B43" s="28">
        <v>188.52172354018973</v>
      </c>
      <c r="C43" s="28">
        <v>0</v>
      </c>
      <c r="D43" s="28">
        <v>0</v>
      </c>
      <c r="E43" s="28">
        <v>21.935754895723438</v>
      </c>
      <c r="F43" s="28">
        <v>0</v>
      </c>
      <c r="G43" s="28">
        <v>0</v>
      </c>
      <c r="H43" s="28">
        <v>0.13657736779547094</v>
      </c>
      <c r="I43" s="28"/>
      <c r="J43" s="34">
        <f t="shared" si="0"/>
        <v>0.13657736779547094</v>
      </c>
      <c r="K43" s="28">
        <v>6.1774273106899535</v>
      </c>
      <c r="L43" s="28">
        <v>14.413997058276626</v>
      </c>
      <c r="M43" s="28">
        <v>6.1903564462559482</v>
      </c>
      <c r="N43" s="28">
        <v>2.075055219131698</v>
      </c>
      <c r="O43" s="28">
        <v>2.075055219131698</v>
      </c>
      <c r="P43" s="28">
        <v>1.4168151531935473</v>
      </c>
      <c r="Q43" s="28">
        <v>9.3800581914709594E-2</v>
      </c>
      <c r="R43" s="28">
        <v>0.86893448155535669</v>
      </c>
      <c r="S43" s="28">
        <v>0</v>
      </c>
      <c r="T43" s="28">
        <v>0</v>
      </c>
      <c r="U43" s="21"/>
      <c r="V43" s="21"/>
    </row>
    <row r="44" spans="1:23" x14ac:dyDescent="0.25">
      <c r="A44" s="19" t="s">
        <v>28</v>
      </c>
      <c r="B44" s="4">
        <f t="shared" ref="B44:H44" si="1">SUM(B3:B43)</f>
        <v>177094.71890068901</v>
      </c>
      <c r="C44" s="4">
        <f t="shared" si="1"/>
        <v>18502.314645257553</v>
      </c>
      <c r="D44" s="4">
        <f t="shared" si="1"/>
        <v>174688.22625641292</v>
      </c>
      <c r="E44" s="4">
        <f t="shared" si="1"/>
        <v>26504.9727111539</v>
      </c>
      <c r="F44" s="4">
        <f t="shared" si="1"/>
        <v>1966.2656654873733</v>
      </c>
      <c r="G44" s="4">
        <f t="shared" si="1"/>
        <v>26098.996622985702</v>
      </c>
      <c r="H44" s="4">
        <f t="shared" si="1"/>
        <v>13128.980216220876</v>
      </c>
      <c r="I44" s="4"/>
      <c r="J44" s="4"/>
      <c r="K44" s="4">
        <f t="shared" ref="K44:T44" si="2">SUM(K3:K43)</f>
        <v>2178.1384181973376</v>
      </c>
      <c r="L44" s="4">
        <f t="shared" si="2"/>
        <v>5801.6402284668675</v>
      </c>
      <c r="M44" s="4">
        <f t="shared" si="2"/>
        <v>3759.4741036385794</v>
      </c>
      <c r="N44" s="4">
        <f t="shared" si="2"/>
        <v>4434.3109266750098</v>
      </c>
      <c r="O44" s="4">
        <f t="shared" si="2"/>
        <v>4343.9428609356282</v>
      </c>
      <c r="P44" s="4">
        <f t="shared" si="2"/>
        <v>2292.3717012474435</v>
      </c>
      <c r="Q44" s="4">
        <f t="shared" si="2"/>
        <v>474.69653465118773</v>
      </c>
      <c r="R44" s="4">
        <f t="shared" si="2"/>
        <v>1080.5115160849823</v>
      </c>
      <c r="S44" s="4">
        <f t="shared" si="2"/>
        <v>117682.32076858067</v>
      </c>
      <c r="T44" s="4">
        <f t="shared" si="2"/>
        <v>14380.791152892525</v>
      </c>
      <c r="U44" s="21"/>
      <c r="V44" s="21"/>
      <c r="W44" s="6"/>
    </row>
    <row r="45" spans="1:23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</row>
  </sheetData>
  <sortState ref="A3:R43">
    <sortCondition descending="1" ref="A3:A43"/>
  </sortState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4"/>
  <sheetViews>
    <sheetView topLeftCell="I1" workbookViewId="0">
      <selection activeCell="I9" sqref="I9"/>
    </sheetView>
  </sheetViews>
  <sheetFormatPr defaultColWidth="13.5703125" defaultRowHeight="15" x14ac:dyDescent="0.25"/>
  <cols>
    <col min="1" max="1" width="16.7109375" bestFit="1" customWidth="1"/>
    <col min="2" max="2" width="17.85546875" bestFit="1" customWidth="1"/>
    <col min="3" max="3" width="16.7109375" bestFit="1" customWidth="1"/>
    <col min="4" max="4" width="17.85546875" bestFit="1" customWidth="1"/>
    <col min="5" max="5" width="16.7109375" bestFit="1" customWidth="1"/>
    <col min="6" max="6" width="15.7109375" bestFit="1" customWidth="1"/>
    <col min="7" max="8" width="16.7109375" bestFit="1" customWidth="1"/>
    <col min="9" max="12" width="16.7109375" customWidth="1"/>
    <col min="13" max="18" width="15.7109375" bestFit="1" customWidth="1"/>
    <col min="19" max="19" width="14.7109375" bestFit="1" customWidth="1"/>
    <col min="20" max="20" width="15.7109375" bestFit="1" customWidth="1"/>
    <col min="21" max="21" width="17.85546875" bestFit="1" customWidth="1"/>
    <col min="22" max="22" width="16.7109375" bestFit="1" customWidth="1"/>
  </cols>
  <sheetData>
    <row r="1" spans="1:22" x14ac:dyDescent="0.25">
      <c r="A1" s="19" t="s">
        <v>0</v>
      </c>
      <c r="B1" s="29" t="s">
        <v>29</v>
      </c>
      <c r="C1" s="29" t="s">
        <v>29</v>
      </c>
      <c r="D1" s="29" t="s">
        <v>29</v>
      </c>
      <c r="E1" s="29" t="s">
        <v>29</v>
      </c>
      <c r="F1" s="29" t="s">
        <v>29</v>
      </c>
      <c r="G1" s="29" t="s">
        <v>29</v>
      </c>
      <c r="H1" s="29" t="s">
        <v>29</v>
      </c>
      <c r="I1" s="29"/>
      <c r="J1" s="29"/>
      <c r="K1" s="29" t="s">
        <v>29</v>
      </c>
      <c r="L1" s="29" t="s">
        <v>29</v>
      </c>
      <c r="M1" s="29" t="s">
        <v>29</v>
      </c>
      <c r="N1" s="29" t="s">
        <v>29</v>
      </c>
      <c r="O1" s="29" t="s">
        <v>29</v>
      </c>
      <c r="P1" s="29" t="s">
        <v>29</v>
      </c>
      <c r="Q1" s="29" t="s">
        <v>29</v>
      </c>
      <c r="R1" s="29" t="s">
        <v>29</v>
      </c>
      <c r="S1" s="29" t="s">
        <v>29</v>
      </c>
      <c r="T1" s="29" t="s">
        <v>29</v>
      </c>
    </row>
    <row r="2" spans="1:22" s="5" customFormat="1" ht="45" x14ac:dyDescent="0.25">
      <c r="A2" s="19" t="s">
        <v>27</v>
      </c>
      <c r="B2" s="29" t="s">
        <v>2</v>
      </c>
      <c r="C2" s="29" t="s">
        <v>3</v>
      </c>
      <c r="D2" s="29" t="s">
        <v>4</v>
      </c>
      <c r="E2" s="29" t="s">
        <v>5</v>
      </c>
      <c r="F2" s="29" t="s">
        <v>6</v>
      </c>
      <c r="G2" s="29" t="s">
        <v>7</v>
      </c>
      <c r="H2" s="29" t="s">
        <v>8</v>
      </c>
      <c r="I2" s="33" t="s">
        <v>30</v>
      </c>
      <c r="J2" s="33" t="s">
        <v>31</v>
      </c>
      <c r="K2" s="29" t="s">
        <v>9</v>
      </c>
      <c r="L2" s="29" t="s">
        <v>10</v>
      </c>
      <c r="M2" s="29" t="s">
        <v>11</v>
      </c>
      <c r="N2" s="29" t="s">
        <v>12</v>
      </c>
      <c r="O2" s="29" t="s">
        <v>13</v>
      </c>
      <c r="P2" s="29" t="s">
        <v>14</v>
      </c>
      <c r="Q2" s="29" t="s">
        <v>16</v>
      </c>
      <c r="R2" s="29" t="s">
        <v>15</v>
      </c>
      <c r="S2" s="29" t="s">
        <v>17</v>
      </c>
      <c r="T2" s="29" t="s">
        <v>18</v>
      </c>
    </row>
    <row r="3" spans="1:22" x14ac:dyDescent="0.25">
      <c r="A3" s="19">
        <v>2011</v>
      </c>
      <c r="B3" s="28">
        <v>2495.6276701775405</v>
      </c>
      <c r="C3" s="28">
        <v>0</v>
      </c>
      <c r="D3" s="28">
        <v>27595.280135009121</v>
      </c>
      <c r="E3" s="28">
        <v>2410.3947278857481</v>
      </c>
      <c r="F3" s="28">
        <v>0</v>
      </c>
      <c r="G3" s="28">
        <v>5837.5336933502867</v>
      </c>
      <c r="H3" s="28">
        <v>2272.7321702314034</v>
      </c>
      <c r="I3" s="34">
        <f>H3*0.67</f>
        <v>1522.7305540550403</v>
      </c>
      <c r="J3" s="34">
        <f>H3*0.33</f>
        <v>750.0016161763632</v>
      </c>
      <c r="K3" s="28">
        <v>99.753193625114221</v>
      </c>
      <c r="L3" s="28">
        <v>489.76955876104495</v>
      </c>
      <c r="M3" s="28">
        <v>183.4009271291194</v>
      </c>
      <c r="N3" s="28">
        <v>729.08663024813598</v>
      </c>
      <c r="O3" s="28">
        <v>673.51021043959292</v>
      </c>
      <c r="P3" s="28">
        <v>132.89880975204593</v>
      </c>
      <c r="Q3" s="28">
        <v>29.288755406098304</v>
      </c>
      <c r="R3" s="28">
        <v>42.868349784531716</v>
      </c>
      <c r="S3" s="28">
        <v>8517.1536648695983</v>
      </c>
      <c r="T3" s="28">
        <v>10182.096839331021</v>
      </c>
      <c r="U3" s="24"/>
      <c r="V3" s="24"/>
    </row>
    <row r="4" spans="1:22" x14ac:dyDescent="0.25">
      <c r="A4" s="19">
        <v>2010</v>
      </c>
      <c r="B4" s="28">
        <v>1361.1488705355564</v>
      </c>
      <c r="C4" s="28">
        <v>0</v>
      </c>
      <c r="D4" s="28">
        <v>28948.18428808407</v>
      </c>
      <c r="E4" s="28">
        <v>1587.5985120569667</v>
      </c>
      <c r="F4" s="28">
        <v>0</v>
      </c>
      <c r="G4" s="28">
        <v>4975.7966867866517</v>
      </c>
      <c r="H4" s="28">
        <v>1749.7565883109744</v>
      </c>
      <c r="I4" s="34">
        <f>H4*0.81</f>
        <v>1417.3028365318894</v>
      </c>
      <c r="J4" s="34">
        <f>H4*0.19</f>
        <v>332.45375177908517</v>
      </c>
      <c r="K4" s="28">
        <v>95.176832133563153</v>
      </c>
      <c r="L4" s="28">
        <v>447.01862895234223</v>
      </c>
      <c r="M4" s="28">
        <v>184.53368561272094</v>
      </c>
      <c r="N4" s="28">
        <v>650.74392202947809</v>
      </c>
      <c r="O4" s="28">
        <v>675.71644788887193</v>
      </c>
      <c r="P4" s="28">
        <v>71.906164928963435</v>
      </c>
      <c r="Q4" s="28">
        <v>16.468820224627951</v>
      </c>
      <c r="R4" s="28">
        <v>23.772623303150002</v>
      </c>
      <c r="S4" s="28">
        <v>8539.2604976538696</v>
      </c>
      <c r="T4" s="28">
        <v>8292.6623999999993</v>
      </c>
      <c r="U4" s="24"/>
      <c r="V4" s="24"/>
    </row>
    <row r="5" spans="1:22" x14ac:dyDescent="0.25">
      <c r="A5" s="19">
        <v>2009</v>
      </c>
      <c r="B5" s="28">
        <v>1006.2616713417932</v>
      </c>
      <c r="C5" s="28">
        <v>0</v>
      </c>
      <c r="D5" s="28">
        <v>26747.205786652048</v>
      </c>
      <c r="E5" s="28">
        <v>1029.5792410495046</v>
      </c>
      <c r="F5" s="28">
        <v>0</v>
      </c>
      <c r="G5" s="28">
        <v>4086.6630294073689</v>
      </c>
      <c r="H5" s="28">
        <v>1109.8463136659848</v>
      </c>
      <c r="I5" s="34">
        <f>H5*0.6</f>
        <v>665.90778819959087</v>
      </c>
      <c r="J5" s="34">
        <f>H5*0.4</f>
        <v>443.93852546639391</v>
      </c>
      <c r="K5" s="28">
        <v>81.063695566695742</v>
      </c>
      <c r="L5" s="28">
        <v>313.00537421433779</v>
      </c>
      <c r="M5" s="28">
        <v>139.59216917720056</v>
      </c>
      <c r="N5" s="28">
        <v>421.96808716244664</v>
      </c>
      <c r="O5" s="28">
        <v>377.7107072624849</v>
      </c>
      <c r="P5" s="28">
        <v>70.982328950779603</v>
      </c>
      <c r="Q5" s="28">
        <v>15.835748631898008</v>
      </c>
      <c r="R5" s="28">
        <v>20.681047231567927</v>
      </c>
      <c r="S5" s="28">
        <v>11787.792967423686</v>
      </c>
      <c r="T5" s="28">
        <v>0</v>
      </c>
      <c r="U5" s="24"/>
      <c r="V5" s="24"/>
    </row>
    <row r="6" spans="1:22" x14ac:dyDescent="0.25">
      <c r="A6" s="19">
        <v>2008</v>
      </c>
      <c r="B6" s="28">
        <v>1256.3718235401943</v>
      </c>
      <c r="C6" s="28">
        <v>0</v>
      </c>
      <c r="D6" s="28">
        <v>25704.08895203895</v>
      </c>
      <c r="E6" s="28">
        <v>812.25479286434654</v>
      </c>
      <c r="F6" s="28">
        <v>0</v>
      </c>
      <c r="G6" s="28">
        <v>4015.3785857338257</v>
      </c>
      <c r="H6" s="28">
        <v>1034.6780822530773</v>
      </c>
      <c r="I6" s="34">
        <f>H6*0.93</f>
        <v>962.2506164953619</v>
      </c>
      <c r="J6" s="34">
        <f>H6*0.07</f>
        <v>72.42746575771541</v>
      </c>
      <c r="K6" s="28">
        <v>112.41879112925078</v>
      </c>
      <c r="L6" s="28">
        <v>317.75426041822055</v>
      </c>
      <c r="M6" s="28">
        <v>148.8068799626474</v>
      </c>
      <c r="N6" s="28">
        <v>467.16197569700182</v>
      </c>
      <c r="O6" s="28">
        <v>485.34976141249024</v>
      </c>
      <c r="P6" s="28">
        <v>91.891975255874726</v>
      </c>
      <c r="Q6" s="28">
        <v>19.867139856893509</v>
      </c>
      <c r="R6" s="28">
        <v>36.228313856688104</v>
      </c>
      <c r="S6" s="28">
        <v>13336.926129862546</v>
      </c>
      <c r="T6" s="28">
        <v>0</v>
      </c>
      <c r="U6" s="24"/>
      <c r="V6" s="24"/>
    </row>
    <row r="7" spans="1:22" x14ac:dyDescent="0.25">
      <c r="A7" s="19">
        <v>2007</v>
      </c>
      <c r="B7" s="28">
        <v>1809.6035497342684</v>
      </c>
      <c r="C7" s="28">
        <v>0</v>
      </c>
      <c r="D7" s="28">
        <v>21917.198702040783</v>
      </c>
      <c r="E7" s="28">
        <v>567.5617369433719</v>
      </c>
      <c r="F7" s="28">
        <v>0</v>
      </c>
      <c r="G7" s="28">
        <v>3305.0987529159847</v>
      </c>
      <c r="H7" s="28">
        <v>775.81618196119894</v>
      </c>
      <c r="I7" s="35"/>
      <c r="J7" s="34">
        <f>H7</f>
        <v>775.81618196119894</v>
      </c>
      <c r="K7" s="28">
        <v>95.924568715807865</v>
      </c>
      <c r="L7" s="28">
        <v>254.75586413655446</v>
      </c>
      <c r="M7" s="28">
        <v>126.96563263844584</v>
      </c>
      <c r="N7" s="28">
        <v>323.92050547509598</v>
      </c>
      <c r="O7" s="28">
        <v>311.05450408940169</v>
      </c>
      <c r="P7" s="28">
        <v>81.867806334812926</v>
      </c>
      <c r="Q7" s="28">
        <v>19.775657037449552</v>
      </c>
      <c r="R7" s="28">
        <v>35.976577550003853</v>
      </c>
      <c r="S7" s="28">
        <v>13422.519558070358</v>
      </c>
      <c r="T7" s="28">
        <v>0</v>
      </c>
      <c r="U7" s="24"/>
      <c r="V7" s="24"/>
    </row>
    <row r="8" spans="1:22" x14ac:dyDescent="0.25">
      <c r="A8" s="19">
        <v>2006</v>
      </c>
      <c r="B8" s="28">
        <v>2482.0541592332866</v>
      </c>
      <c r="C8" s="28">
        <v>101.84514493172095</v>
      </c>
      <c r="D8" s="28">
        <v>14627.67868718269</v>
      </c>
      <c r="E8" s="28">
        <v>540.12274665512757</v>
      </c>
      <c r="F8" s="28">
        <v>52.690229384736256</v>
      </c>
      <c r="G8" s="28">
        <v>1927.7929521482579</v>
      </c>
      <c r="H8" s="28">
        <v>712.88438796503203</v>
      </c>
      <c r="I8" s="28"/>
      <c r="J8" s="34">
        <f t="shared" ref="J8:J43" si="0">H8</f>
        <v>712.88438796503203</v>
      </c>
      <c r="K8" s="28">
        <v>87.696321213128073</v>
      </c>
      <c r="L8" s="28">
        <v>217.45762575093607</v>
      </c>
      <c r="M8" s="28">
        <v>107.30564614891803</v>
      </c>
      <c r="N8" s="28">
        <v>229.68673430240207</v>
      </c>
      <c r="O8" s="28">
        <v>215.78132660266752</v>
      </c>
      <c r="P8" s="28">
        <v>43.568963835166869</v>
      </c>
      <c r="Q8" s="28">
        <v>13.530852870400683</v>
      </c>
      <c r="R8" s="28">
        <v>20.497043255397347</v>
      </c>
      <c r="S8" s="28">
        <v>10926.411069780534</v>
      </c>
      <c r="T8" s="28">
        <v>0</v>
      </c>
      <c r="U8" s="24"/>
      <c r="V8" s="24"/>
    </row>
    <row r="9" spans="1:22" x14ac:dyDescent="0.25">
      <c r="A9" s="19">
        <v>2005</v>
      </c>
      <c r="B9" s="28">
        <v>4257.0833705484656</v>
      </c>
      <c r="C9" s="28">
        <v>1861.5846832304269</v>
      </c>
      <c r="D9" s="28">
        <v>8896.1122554720168</v>
      </c>
      <c r="E9" s="28">
        <v>655.27365400100894</v>
      </c>
      <c r="F9" s="28">
        <v>107.59436611839567</v>
      </c>
      <c r="G9" s="28">
        <v>1303.2515253174172</v>
      </c>
      <c r="H9" s="28">
        <v>526.78054878895955</v>
      </c>
      <c r="I9" s="28"/>
      <c r="J9" s="34">
        <f t="shared" si="0"/>
        <v>526.78054878895955</v>
      </c>
      <c r="K9" s="28">
        <v>79.139146240378849</v>
      </c>
      <c r="L9" s="28">
        <v>201.90550108667236</v>
      </c>
      <c r="M9" s="28">
        <v>85.912041562416135</v>
      </c>
      <c r="N9" s="28">
        <v>236.15641917168904</v>
      </c>
      <c r="O9" s="28">
        <v>213.84450875644944</v>
      </c>
      <c r="P9" s="28">
        <v>47.856715296683028</v>
      </c>
      <c r="Q9" s="28">
        <v>12.840977397567546</v>
      </c>
      <c r="R9" s="28">
        <v>22.362110624068656</v>
      </c>
      <c r="S9" s="28">
        <v>7855.4523955541927</v>
      </c>
      <c r="T9" s="28">
        <v>0</v>
      </c>
      <c r="U9" s="24"/>
      <c r="V9" s="24"/>
    </row>
    <row r="10" spans="1:22" x14ac:dyDescent="0.25">
      <c r="A10" s="19">
        <v>2004</v>
      </c>
      <c r="B10" s="28">
        <v>7219.6046115239942</v>
      </c>
      <c r="C10" s="28">
        <v>1718.0332825994001</v>
      </c>
      <c r="D10" s="28">
        <v>2814.3867745738871</v>
      </c>
      <c r="E10" s="28">
        <v>939.71724374908683</v>
      </c>
      <c r="F10" s="28">
        <v>40.953637197292274</v>
      </c>
      <c r="G10" s="28">
        <v>545.3855820834126</v>
      </c>
      <c r="H10" s="28">
        <v>424.90730139688304</v>
      </c>
      <c r="I10" s="28"/>
      <c r="J10" s="34">
        <f t="shared" si="0"/>
        <v>424.90730139688304</v>
      </c>
      <c r="K10" s="28">
        <v>59.328629469300736</v>
      </c>
      <c r="L10" s="28">
        <v>157.67462209625327</v>
      </c>
      <c r="M10" s="28">
        <v>67.667680595710465</v>
      </c>
      <c r="N10" s="28">
        <v>175.11224355964666</v>
      </c>
      <c r="O10" s="28">
        <v>190.15385596700139</v>
      </c>
      <c r="P10" s="28">
        <v>62.34608915704456</v>
      </c>
      <c r="Q10" s="28">
        <v>20.751917069867005</v>
      </c>
      <c r="R10" s="28">
        <v>35.276968476667562</v>
      </c>
      <c r="S10" s="28">
        <v>6964.8601741864313</v>
      </c>
      <c r="T10" s="28">
        <v>0</v>
      </c>
      <c r="U10" s="24"/>
      <c r="V10" s="24"/>
    </row>
    <row r="11" spans="1:22" x14ac:dyDescent="0.25">
      <c r="A11" s="19">
        <v>2003</v>
      </c>
      <c r="B11" s="28">
        <v>9426.0818286576414</v>
      </c>
      <c r="C11" s="28">
        <v>1398.9998484578946</v>
      </c>
      <c r="D11" s="28">
        <v>519.67063754998492</v>
      </c>
      <c r="E11" s="28">
        <v>1000.4955047193796</v>
      </c>
      <c r="F11" s="28">
        <v>120.41029505966141</v>
      </c>
      <c r="G11" s="28">
        <v>119.36490720180507</v>
      </c>
      <c r="H11" s="28">
        <v>416.43119964652789</v>
      </c>
      <c r="I11" s="28"/>
      <c r="J11" s="34">
        <f t="shared" si="0"/>
        <v>416.43119964652789</v>
      </c>
      <c r="K11" s="28">
        <v>50.34748146465634</v>
      </c>
      <c r="L11" s="28">
        <v>152.87637818689424</v>
      </c>
      <c r="M11" s="28">
        <v>72.723187695161599</v>
      </c>
      <c r="N11" s="28">
        <v>144.6750948232044</v>
      </c>
      <c r="O11" s="28">
        <v>147.47741421706743</v>
      </c>
      <c r="P11" s="28">
        <v>77.25422789327466</v>
      </c>
      <c r="Q11" s="28">
        <v>29.114187644824792</v>
      </c>
      <c r="R11" s="28">
        <v>34.801019471752717</v>
      </c>
      <c r="S11" s="28">
        <v>5432.541562905325</v>
      </c>
      <c r="T11" s="28">
        <v>0</v>
      </c>
      <c r="U11" s="24"/>
      <c r="V11" s="24"/>
    </row>
    <row r="12" spans="1:22" x14ac:dyDescent="0.25">
      <c r="A12" s="19">
        <v>2002</v>
      </c>
      <c r="B12" s="28">
        <v>9636.7446711154826</v>
      </c>
      <c r="C12" s="28">
        <v>1488.6273669703464</v>
      </c>
      <c r="D12" s="28">
        <v>0</v>
      </c>
      <c r="E12" s="28">
        <v>733.53920672269908</v>
      </c>
      <c r="F12" s="28">
        <v>305.68473738379635</v>
      </c>
      <c r="G12" s="28">
        <v>0</v>
      </c>
      <c r="H12" s="28">
        <v>389.99161350738569</v>
      </c>
      <c r="I12" s="28"/>
      <c r="J12" s="34">
        <f t="shared" si="0"/>
        <v>389.99161350738569</v>
      </c>
      <c r="K12" s="28">
        <v>61.225881633971561</v>
      </c>
      <c r="L12" s="28">
        <v>162.84709782354352</v>
      </c>
      <c r="M12" s="28">
        <v>83.045565354292762</v>
      </c>
      <c r="N12" s="28">
        <v>128.05128256305423</v>
      </c>
      <c r="O12" s="28">
        <v>117.12048441810663</v>
      </c>
      <c r="P12" s="28">
        <v>96.188075786437551</v>
      </c>
      <c r="Q12" s="28">
        <v>31.938058430987656</v>
      </c>
      <c r="R12" s="28">
        <v>44.641979848812888</v>
      </c>
      <c r="S12" s="28">
        <v>5124.4698844756449</v>
      </c>
      <c r="T12" s="28">
        <v>0</v>
      </c>
      <c r="U12" s="24"/>
      <c r="V12" s="24"/>
    </row>
    <row r="13" spans="1:22" x14ac:dyDescent="0.25">
      <c r="A13" s="19">
        <v>2001</v>
      </c>
      <c r="B13" s="28">
        <v>12994.587354596413</v>
      </c>
      <c r="C13" s="28">
        <v>673.33431793626789</v>
      </c>
      <c r="D13" s="28">
        <v>0</v>
      </c>
      <c r="E13" s="28">
        <v>1345.3495259650952</v>
      </c>
      <c r="F13" s="28">
        <v>170.5445844760564</v>
      </c>
      <c r="G13" s="28">
        <v>0</v>
      </c>
      <c r="H13" s="28">
        <v>772.41003494667677</v>
      </c>
      <c r="I13" s="28"/>
      <c r="J13" s="34">
        <f t="shared" si="0"/>
        <v>772.41003494667677</v>
      </c>
      <c r="K13" s="28">
        <v>87.701064808982181</v>
      </c>
      <c r="L13" s="28">
        <v>204.63581788762548</v>
      </c>
      <c r="M13" s="28">
        <v>104.28475862708034</v>
      </c>
      <c r="N13" s="28">
        <v>139.85207696677989</v>
      </c>
      <c r="O13" s="28">
        <v>139.85207696677989</v>
      </c>
      <c r="P13" s="28">
        <v>51.065640400988684</v>
      </c>
      <c r="Q13" s="28">
        <v>17.151818149950344</v>
      </c>
      <c r="R13" s="28">
        <v>29.782956957122131</v>
      </c>
      <c r="S13" s="28">
        <v>3978.4448131324452</v>
      </c>
      <c r="T13" s="28">
        <v>0</v>
      </c>
      <c r="U13" s="24"/>
      <c r="V13" s="24"/>
    </row>
    <row r="14" spans="1:22" x14ac:dyDescent="0.25">
      <c r="A14" s="19">
        <v>2000</v>
      </c>
      <c r="B14" s="28">
        <v>11392.642521086123</v>
      </c>
      <c r="C14" s="28">
        <v>418.85725603053368</v>
      </c>
      <c r="D14" s="28">
        <v>0</v>
      </c>
      <c r="E14" s="28">
        <v>1385.3129426166972</v>
      </c>
      <c r="F14" s="28">
        <v>39.364810871951505</v>
      </c>
      <c r="G14" s="28">
        <v>0</v>
      </c>
      <c r="H14" s="28">
        <v>818.67786925961082</v>
      </c>
      <c r="I14" s="28"/>
      <c r="J14" s="34">
        <f t="shared" si="0"/>
        <v>818.67786925961082</v>
      </c>
      <c r="K14" s="28">
        <v>80.745534979757551</v>
      </c>
      <c r="L14" s="28">
        <v>188.40624828610092</v>
      </c>
      <c r="M14" s="28">
        <v>177.44911662542847</v>
      </c>
      <c r="N14" s="28">
        <v>99.189882647436789</v>
      </c>
      <c r="O14" s="28">
        <v>99.189882647436789</v>
      </c>
      <c r="P14" s="28">
        <v>37.194175307459986</v>
      </c>
      <c r="Q14" s="28">
        <v>14.067659656158082</v>
      </c>
      <c r="R14" s="28">
        <v>24.905133767064576</v>
      </c>
      <c r="S14" s="28">
        <v>2555.1431847376643</v>
      </c>
      <c r="T14" s="28">
        <v>0</v>
      </c>
      <c r="U14" s="24"/>
      <c r="V14" s="24"/>
    </row>
    <row r="15" spans="1:22" x14ac:dyDescent="0.25">
      <c r="A15" s="19">
        <v>1999</v>
      </c>
      <c r="B15" s="28">
        <v>9060.5332206420626</v>
      </c>
      <c r="C15" s="28">
        <v>462.16347560864972</v>
      </c>
      <c r="D15" s="28">
        <v>0</v>
      </c>
      <c r="E15" s="28">
        <v>1149.7714448307152</v>
      </c>
      <c r="F15" s="28">
        <v>57.546158842012758</v>
      </c>
      <c r="G15" s="28">
        <v>0</v>
      </c>
      <c r="H15" s="28">
        <v>531.74908110277067</v>
      </c>
      <c r="I15" s="28"/>
      <c r="J15" s="34">
        <f t="shared" si="0"/>
        <v>531.74908110277067</v>
      </c>
      <c r="K15" s="28">
        <v>51.300283693771235</v>
      </c>
      <c r="L15" s="28">
        <v>119.70066195213242</v>
      </c>
      <c r="M15" s="28">
        <v>123.59091413032759</v>
      </c>
      <c r="N15" s="28">
        <v>54.246116357091715</v>
      </c>
      <c r="O15" s="28">
        <v>54.246116357091715</v>
      </c>
      <c r="P15" s="28">
        <v>30.945202405709647</v>
      </c>
      <c r="Q15" s="28">
        <v>5.0080602484863315</v>
      </c>
      <c r="R15" s="28">
        <v>14.747584949308274</v>
      </c>
      <c r="S15" s="28">
        <v>1821.4966956032865</v>
      </c>
      <c r="T15" s="28">
        <v>0</v>
      </c>
      <c r="U15" s="24"/>
      <c r="V15" s="24"/>
    </row>
    <row r="16" spans="1:22" x14ac:dyDescent="0.25">
      <c r="A16" s="19">
        <v>1998</v>
      </c>
      <c r="B16" s="28">
        <v>8121.9471032690717</v>
      </c>
      <c r="C16" s="28">
        <v>32.026737510159265</v>
      </c>
      <c r="D16" s="28">
        <v>0</v>
      </c>
      <c r="E16" s="28">
        <v>848.87037627955044</v>
      </c>
      <c r="F16" s="28">
        <v>6.693561078339628</v>
      </c>
      <c r="G16" s="28">
        <v>0</v>
      </c>
      <c r="H16" s="28">
        <v>342.01992495792354</v>
      </c>
      <c r="I16" s="28"/>
      <c r="J16" s="34">
        <f t="shared" si="0"/>
        <v>342.01992495792354</v>
      </c>
      <c r="K16" s="28">
        <v>49.351097905054068</v>
      </c>
      <c r="L16" s="28">
        <v>115.1525617784596</v>
      </c>
      <c r="M16" s="28">
        <v>149.91000647811683</v>
      </c>
      <c r="N16" s="28">
        <v>69.740386346039628</v>
      </c>
      <c r="O16" s="28">
        <v>69.740386346039628</v>
      </c>
      <c r="P16" s="28">
        <v>48.428871025981685</v>
      </c>
      <c r="Q16" s="28">
        <v>5.842555397159984</v>
      </c>
      <c r="R16" s="28">
        <v>17.352873000094529</v>
      </c>
      <c r="S16" s="28">
        <v>1659.6778132905476</v>
      </c>
      <c r="T16" s="28">
        <v>0</v>
      </c>
      <c r="U16" s="24"/>
      <c r="V16" s="24"/>
    </row>
    <row r="17" spans="1:22" x14ac:dyDescent="0.25">
      <c r="A17" s="19">
        <v>1997</v>
      </c>
      <c r="B17" s="28">
        <v>10835.487106472885</v>
      </c>
      <c r="C17" s="28">
        <v>24.333687957119455</v>
      </c>
      <c r="D17" s="28">
        <v>0</v>
      </c>
      <c r="E17" s="28">
        <v>1145.5389094153591</v>
      </c>
      <c r="F17" s="28">
        <v>2.4710373090055091</v>
      </c>
      <c r="G17" s="28">
        <v>0</v>
      </c>
      <c r="H17" s="28">
        <v>347.61529984513498</v>
      </c>
      <c r="I17" s="28"/>
      <c r="J17" s="34">
        <f t="shared" si="0"/>
        <v>347.61529984513498</v>
      </c>
      <c r="K17" s="28">
        <v>43.767383432593888</v>
      </c>
      <c r="L17" s="28">
        <v>102.12389467605297</v>
      </c>
      <c r="M17" s="28">
        <v>126.70143923253954</v>
      </c>
      <c r="N17" s="28">
        <v>68.294860737223374</v>
      </c>
      <c r="O17" s="28">
        <v>68.294860737223374</v>
      </c>
      <c r="P17" s="28">
        <v>40.622281998968241</v>
      </c>
      <c r="Q17" s="28">
        <v>4.7469189237491056</v>
      </c>
      <c r="R17" s="28">
        <v>16.06389775191909</v>
      </c>
      <c r="S17" s="28">
        <v>1188.2936181230184</v>
      </c>
      <c r="T17" s="28">
        <v>0</v>
      </c>
      <c r="U17" s="24"/>
      <c r="V17" s="24"/>
    </row>
    <row r="18" spans="1:22" x14ac:dyDescent="0.25">
      <c r="A18" s="19">
        <v>1996</v>
      </c>
      <c r="B18" s="28">
        <v>8736.9514597466205</v>
      </c>
      <c r="C18" s="28">
        <v>90.399657079665673</v>
      </c>
      <c r="D18" s="28">
        <v>0</v>
      </c>
      <c r="E18" s="28">
        <v>1039.6413398887057</v>
      </c>
      <c r="F18" s="28">
        <v>25.586342908085427</v>
      </c>
      <c r="G18" s="28">
        <v>0</v>
      </c>
      <c r="H18" s="28">
        <v>259.5746078576496</v>
      </c>
      <c r="I18" s="28"/>
      <c r="J18" s="34">
        <f t="shared" si="0"/>
        <v>259.5746078576496</v>
      </c>
      <c r="K18" s="28">
        <v>32.040731173296983</v>
      </c>
      <c r="L18" s="28">
        <v>74.761706071026396</v>
      </c>
      <c r="M18" s="28">
        <v>88.633713674553945</v>
      </c>
      <c r="N18" s="28">
        <v>48.311960474845172</v>
      </c>
      <c r="O18" s="28">
        <v>48.311960474845172</v>
      </c>
      <c r="P18" s="28">
        <v>82.559004781068438</v>
      </c>
      <c r="Q18" s="28">
        <v>3.3660487393322507</v>
      </c>
      <c r="R18" s="28">
        <v>27.23714618391335</v>
      </c>
      <c r="S18" s="28">
        <v>738.40034323568898</v>
      </c>
      <c r="T18" s="28">
        <v>0</v>
      </c>
      <c r="U18" s="24"/>
      <c r="V18" s="24"/>
    </row>
    <row r="19" spans="1:22" x14ac:dyDescent="0.25">
      <c r="A19" s="19">
        <v>1995</v>
      </c>
      <c r="B19" s="28">
        <v>6710.2475518821193</v>
      </c>
      <c r="C19" s="28">
        <v>234.51448534142949</v>
      </c>
      <c r="D19" s="28">
        <v>0</v>
      </c>
      <c r="E19" s="28">
        <v>709.5724846234009</v>
      </c>
      <c r="F19" s="28">
        <v>81.599021780992729</v>
      </c>
      <c r="G19" s="28">
        <v>0</v>
      </c>
      <c r="H19" s="28">
        <v>220.93735826330041</v>
      </c>
      <c r="I19" s="28"/>
      <c r="J19" s="34">
        <f t="shared" si="0"/>
        <v>220.93735826330041</v>
      </c>
      <c r="K19" s="28">
        <v>50.872456158206433</v>
      </c>
      <c r="L19" s="28">
        <v>118.70239770248189</v>
      </c>
      <c r="M19" s="28">
        <v>134.66632663254251</v>
      </c>
      <c r="N19" s="28">
        <v>72.431054179834831</v>
      </c>
      <c r="O19" s="28">
        <v>72.431054179834831</v>
      </c>
      <c r="P19" s="28">
        <v>66.422958231960948</v>
      </c>
      <c r="Q19" s="28">
        <v>3.0940003506440794</v>
      </c>
      <c r="R19" s="28">
        <v>35.777102646179998</v>
      </c>
      <c r="S19" s="28">
        <v>715.94996050399141</v>
      </c>
      <c r="T19" s="28">
        <v>0</v>
      </c>
      <c r="U19" s="24"/>
      <c r="V19" s="24"/>
    </row>
    <row r="20" spans="1:22" x14ac:dyDescent="0.25">
      <c r="A20" s="19">
        <v>1994</v>
      </c>
      <c r="B20" s="28">
        <v>4865.2747815618286</v>
      </c>
      <c r="C20" s="28">
        <v>873.67109581648288</v>
      </c>
      <c r="D20" s="28">
        <v>0</v>
      </c>
      <c r="E20" s="28">
        <v>405.66023194664848</v>
      </c>
      <c r="F20" s="28">
        <v>166.55372867292141</v>
      </c>
      <c r="G20" s="28">
        <v>0</v>
      </c>
      <c r="H20" s="28">
        <v>434.08682224071396</v>
      </c>
      <c r="I20" s="28"/>
      <c r="J20" s="34">
        <f t="shared" si="0"/>
        <v>434.08682224071396</v>
      </c>
      <c r="K20" s="28">
        <v>54.249056464353906</v>
      </c>
      <c r="L20" s="28">
        <v>126.58113175015903</v>
      </c>
      <c r="M20" s="28">
        <v>130.65222850087065</v>
      </c>
      <c r="N20" s="28">
        <v>87.876702427774504</v>
      </c>
      <c r="O20" s="28">
        <v>87.876702427774504</v>
      </c>
      <c r="P20" s="28">
        <v>58.931275375870612</v>
      </c>
      <c r="Q20" s="28">
        <v>2.072174197560591</v>
      </c>
      <c r="R20" s="28">
        <v>30.117863009134616</v>
      </c>
      <c r="S20" s="28">
        <v>462.40080063123969</v>
      </c>
      <c r="T20" s="28">
        <v>0</v>
      </c>
      <c r="U20" s="24"/>
      <c r="V20" s="24"/>
    </row>
    <row r="21" spans="1:22" x14ac:dyDescent="0.25">
      <c r="A21" s="19">
        <v>1993</v>
      </c>
      <c r="B21" s="28">
        <v>2896.0748119420773</v>
      </c>
      <c r="C21" s="28">
        <v>1669.2545717623448</v>
      </c>
      <c r="D21" s="28">
        <v>0</v>
      </c>
      <c r="E21" s="28">
        <v>247.86894530974064</v>
      </c>
      <c r="F21" s="28">
        <v>248.26150226947502</v>
      </c>
      <c r="G21" s="28">
        <v>0</v>
      </c>
      <c r="H21" s="28">
        <v>363.1069335773164</v>
      </c>
      <c r="I21" s="28"/>
      <c r="J21" s="34">
        <f t="shared" si="0"/>
        <v>363.1069335773164</v>
      </c>
      <c r="K21" s="28">
        <v>34.242102888372479</v>
      </c>
      <c r="L21" s="28">
        <v>79.898240072869328</v>
      </c>
      <c r="M21" s="28">
        <v>83.422944027838369</v>
      </c>
      <c r="N21" s="28">
        <v>56.756644443428115</v>
      </c>
      <c r="O21" s="28">
        <v>56.756644443428115</v>
      </c>
      <c r="P21" s="28">
        <v>74.795126798395586</v>
      </c>
      <c r="Q21" s="28">
        <v>3.6459214013587342</v>
      </c>
      <c r="R21" s="28">
        <v>37.476103656143202</v>
      </c>
      <c r="S21" s="28">
        <v>190.38949342214755</v>
      </c>
      <c r="T21" s="28">
        <v>0</v>
      </c>
      <c r="U21" s="24"/>
      <c r="V21" s="24"/>
    </row>
    <row r="22" spans="1:22" x14ac:dyDescent="0.25">
      <c r="A22" s="19">
        <v>1992</v>
      </c>
      <c r="B22" s="28">
        <v>1612.2356862150539</v>
      </c>
      <c r="C22" s="28">
        <v>1081.1036886251538</v>
      </c>
      <c r="D22" s="28">
        <v>0</v>
      </c>
      <c r="E22" s="28">
        <v>162.99473724397265</v>
      </c>
      <c r="F22" s="28">
        <v>195.51470963741249</v>
      </c>
      <c r="G22" s="28">
        <v>0</v>
      </c>
      <c r="H22" s="28">
        <v>195.43749108685265</v>
      </c>
      <c r="I22" s="28"/>
      <c r="J22" s="34">
        <f t="shared" si="0"/>
        <v>195.43749108685265</v>
      </c>
      <c r="K22" s="28">
        <v>23.726199078074035</v>
      </c>
      <c r="L22" s="28">
        <v>55.361131182172713</v>
      </c>
      <c r="M22" s="28">
        <v>55.560063464665618</v>
      </c>
      <c r="N22" s="28">
        <v>32.902146407535987</v>
      </c>
      <c r="O22" s="28">
        <v>32.902146407535987</v>
      </c>
      <c r="P22" s="28">
        <v>160.62047629159613</v>
      </c>
      <c r="Q22" s="28">
        <v>7.2166719151364775</v>
      </c>
      <c r="R22" s="28">
        <v>100.28343894622014</v>
      </c>
      <c r="S22" s="28">
        <v>119.88152649378702</v>
      </c>
      <c r="T22" s="28">
        <v>0</v>
      </c>
      <c r="U22" s="24"/>
      <c r="V22" s="24"/>
    </row>
    <row r="23" spans="1:22" x14ac:dyDescent="0.25">
      <c r="A23" s="19">
        <v>1991</v>
      </c>
      <c r="B23" s="28">
        <v>1641.9724382908432</v>
      </c>
      <c r="C23" s="28">
        <v>760.21743593334293</v>
      </c>
      <c r="D23" s="28">
        <v>0</v>
      </c>
      <c r="E23" s="28">
        <v>195.09227573469636</v>
      </c>
      <c r="F23" s="28">
        <v>106.10460381209577</v>
      </c>
      <c r="G23" s="28">
        <v>0</v>
      </c>
      <c r="H23" s="28">
        <v>181.98684485329386</v>
      </c>
      <c r="I23" s="28"/>
      <c r="J23" s="34">
        <f t="shared" si="0"/>
        <v>181.98684485329386</v>
      </c>
      <c r="K23" s="28">
        <v>46.74892607521992</v>
      </c>
      <c r="L23" s="28">
        <v>109.0808275088466</v>
      </c>
      <c r="M23" s="28">
        <v>89.462371342212606</v>
      </c>
      <c r="N23" s="28">
        <v>36.047531192214912</v>
      </c>
      <c r="O23" s="28">
        <v>36.047531192214912</v>
      </c>
      <c r="P23" s="28">
        <v>111.68924128802408</v>
      </c>
      <c r="Q23" s="28">
        <v>7.8831537687706357</v>
      </c>
      <c r="R23" s="28">
        <v>75.844473724041279</v>
      </c>
      <c r="S23" s="28">
        <v>205.51343406259613</v>
      </c>
      <c r="T23" s="28">
        <v>0</v>
      </c>
      <c r="U23" s="24"/>
      <c r="V23" s="24"/>
    </row>
    <row r="24" spans="1:22" x14ac:dyDescent="0.25">
      <c r="A24" s="19">
        <v>1990</v>
      </c>
      <c r="B24" s="28">
        <v>1570.1176548304395</v>
      </c>
      <c r="C24" s="28">
        <v>366.55710070428512</v>
      </c>
      <c r="D24" s="28">
        <v>0</v>
      </c>
      <c r="E24" s="28">
        <v>237.14160274907465</v>
      </c>
      <c r="F24" s="28">
        <v>61.316621755287933</v>
      </c>
      <c r="G24" s="28">
        <v>0</v>
      </c>
      <c r="H24" s="28">
        <v>189.17977374134665</v>
      </c>
      <c r="I24" s="28"/>
      <c r="J24" s="34">
        <f t="shared" si="0"/>
        <v>189.17977374134665</v>
      </c>
      <c r="K24" s="28">
        <v>43.704134343844494</v>
      </c>
      <c r="L24" s="28">
        <v>101.97631346897083</v>
      </c>
      <c r="M24" s="28">
        <v>89.756466187652876</v>
      </c>
      <c r="N24" s="28">
        <v>35.405137416329126</v>
      </c>
      <c r="O24" s="28">
        <v>35.405137416329126</v>
      </c>
      <c r="P24" s="28">
        <v>38.36267092327455</v>
      </c>
      <c r="Q24" s="28">
        <v>3.832275139057614</v>
      </c>
      <c r="R24" s="28">
        <v>35.982015155072247</v>
      </c>
      <c r="S24" s="28">
        <v>214.32845984464589</v>
      </c>
      <c r="T24" s="28">
        <v>0</v>
      </c>
      <c r="U24" s="24"/>
      <c r="V24" s="24"/>
    </row>
    <row r="25" spans="1:22" x14ac:dyDescent="0.25">
      <c r="A25" s="19">
        <v>1989</v>
      </c>
      <c r="B25" s="28">
        <v>616.97198072815706</v>
      </c>
      <c r="C25" s="28">
        <v>1555.2957515633007</v>
      </c>
      <c r="D25" s="28">
        <v>0</v>
      </c>
      <c r="E25" s="28">
        <v>83.345503994900952</v>
      </c>
      <c r="F25" s="28">
        <v>211.48835223420406</v>
      </c>
      <c r="G25" s="28">
        <v>0</v>
      </c>
      <c r="H25" s="28">
        <v>190.68053691699419</v>
      </c>
      <c r="I25" s="28"/>
      <c r="J25" s="34">
        <f t="shared" si="0"/>
        <v>190.68053691699419</v>
      </c>
      <c r="K25" s="28">
        <v>42.420649925597196</v>
      </c>
      <c r="L25" s="28">
        <v>98.981516493060369</v>
      </c>
      <c r="M25" s="28">
        <v>96.087529531773598</v>
      </c>
      <c r="N25" s="28">
        <v>29.656111318667829</v>
      </c>
      <c r="O25" s="28">
        <v>29.656111318667829</v>
      </c>
      <c r="P25" s="28">
        <v>23.709196511628491</v>
      </c>
      <c r="Q25" s="28">
        <v>2.8951031952521946</v>
      </c>
      <c r="R25" s="28">
        <v>19.156055899707614</v>
      </c>
      <c r="S25" s="28">
        <v>248.25716551683581</v>
      </c>
      <c r="T25" s="28">
        <v>0</v>
      </c>
      <c r="U25" s="24"/>
      <c r="V25" s="24"/>
    </row>
    <row r="26" spans="1:22" x14ac:dyDescent="0.25">
      <c r="A26" s="19">
        <v>1988</v>
      </c>
      <c r="B26" s="28">
        <v>134.14831053744226</v>
      </c>
      <c r="C26" s="28">
        <v>1797.8004331677275</v>
      </c>
      <c r="D26" s="28">
        <v>0</v>
      </c>
      <c r="E26" s="28">
        <v>16.94838958741256</v>
      </c>
      <c r="F26" s="28">
        <v>194.85541061312964</v>
      </c>
      <c r="G26" s="28">
        <v>0</v>
      </c>
      <c r="H26" s="28">
        <v>140.79391854368845</v>
      </c>
      <c r="I26" s="28"/>
      <c r="J26" s="34">
        <f t="shared" si="0"/>
        <v>140.79391854368845</v>
      </c>
      <c r="K26" s="28">
        <v>43.936987789250033</v>
      </c>
      <c r="L26" s="28">
        <v>102.51963817491691</v>
      </c>
      <c r="M26" s="28">
        <v>104.56213500620522</v>
      </c>
      <c r="N26" s="28">
        <v>28.278781396624208</v>
      </c>
      <c r="O26" s="28">
        <v>28.278781396624208</v>
      </c>
      <c r="P26" s="28">
        <v>50.825677535657121</v>
      </c>
      <c r="Q26" s="28">
        <v>5.0314884167383438</v>
      </c>
      <c r="R26" s="28">
        <v>38.962762166358416</v>
      </c>
      <c r="S26" s="28">
        <v>264.73040932291997</v>
      </c>
      <c r="T26" s="28">
        <v>0</v>
      </c>
      <c r="U26" s="24"/>
      <c r="V26" s="24"/>
    </row>
    <row r="27" spans="1:22" x14ac:dyDescent="0.25">
      <c r="A27" s="19">
        <v>1987</v>
      </c>
      <c r="B27" s="28">
        <v>39.103291395932963</v>
      </c>
      <c r="C27" s="28">
        <v>1150.4334930345626</v>
      </c>
      <c r="D27" s="28">
        <v>0</v>
      </c>
      <c r="E27" s="28">
        <v>9.7615059830895987</v>
      </c>
      <c r="F27" s="28">
        <v>145.46287733443646</v>
      </c>
      <c r="G27" s="28">
        <v>0</v>
      </c>
      <c r="H27" s="28">
        <v>68.199215755077731</v>
      </c>
      <c r="I27" s="28"/>
      <c r="J27" s="34">
        <f t="shared" si="0"/>
        <v>68.199215755077731</v>
      </c>
      <c r="K27" s="28">
        <v>42.043262802070906</v>
      </c>
      <c r="L27" s="28">
        <v>98.100946538165545</v>
      </c>
      <c r="M27" s="28">
        <v>99.025215986969542</v>
      </c>
      <c r="N27" s="28">
        <v>23.109293689521134</v>
      </c>
      <c r="O27" s="28">
        <v>23.109293689521134</v>
      </c>
      <c r="P27" s="28">
        <v>29.502828885707274</v>
      </c>
      <c r="Q27" s="28">
        <v>5.1123222572943439</v>
      </c>
      <c r="R27" s="28">
        <v>29.67736852224499</v>
      </c>
      <c r="S27" s="28">
        <v>242.37649227408593</v>
      </c>
      <c r="T27" s="28">
        <v>0</v>
      </c>
      <c r="U27" s="24"/>
      <c r="V27" s="24"/>
    </row>
    <row r="28" spans="1:22" x14ac:dyDescent="0.25">
      <c r="A28" s="19">
        <v>1986</v>
      </c>
      <c r="B28" s="28">
        <v>87.831387370482432</v>
      </c>
      <c r="C28" s="28">
        <v>1616.5276251778987</v>
      </c>
      <c r="D28" s="28">
        <v>0</v>
      </c>
      <c r="E28" s="28">
        <v>11.538167506021773</v>
      </c>
      <c r="F28" s="28">
        <v>152.20681335545126</v>
      </c>
      <c r="G28" s="28">
        <v>0</v>
      </c>
      <c r="H28" s="28">
        <v>74.964536520741063</v>
      </c>
      <c r="I28" s="28"/>
      <c r="J28" s="34">
        <f t="shared" si="0"/>
        <v>74.964536520741063</v>
      </c>
      <c r="K28" s="28">
        <v>63.029640716231484</v>
      </c>
      <c r="L28" s="28">
        <v>147.0691616712067</v>
      </c>
      <c r="M28" s="28">
        <v>116.5047534328601</v>
      </c>
      <c r="N28" s="28">
        <v>27.040810182672182</v>
      </c>
      <c r="O28" s="28">
        <v>27.040810182672182</v>
      </c>
      <c r="P28" s="28">
        <v>34.003825476861387</v>
      </c>
      <c r="Q28" s="28">
        <v>4.7409550370142357</v>
      </c>
      <c r="R28" s="28">
        <v>31.567822563533745</v>
      </c>
      <c r="S28" s="28">
        <v>220.80338772565688</v>
      </c>
      <c r="T28" s="28">
        <v>0</v>
      </c>
      <c r="U28" s="24"/>
      <c r="V28" s="24"/>
    </row>
    <row r="29" spans="1:22" x14ac:dyDescent="0.25">
      <c r="A29" s="19">
        <v>1985</v>
      </c>
      <c r="B29" s="28">
        <v>34.018891756616206</v>
      </c>
      <c r="C29" s="28">
        <v>1381.527737280079</v>
      </c>
      <c r="D29" s="28">
        <v>0</v>
      </c>
      <c r="E29" s="28">
        <v>5.6641893825611032</v>
      </c>
      <c r="F29" s="28">
        <v>129.04819271997516</v>
      </c>
      <c r="G29" s="28">
        <v>0</v>
      </c>
      <c r="H29" s="28">
        <v>69.854359621676622</v>
      </c>
      <c r="I29" s="28"/>
      <c r="J29" s="34">
        <f t="shared" si="0"/>
        <v>69.854359621676622</v>
      </c>
      <c r="K29" s="28">
        <v>46.964741166277605</v>
      </c>
      <c r="L29" s="28">
        <v>109.58439605464741</v>
      </c>
      <c r="M29" s="28">
        <v>72.286120843154265</v>
      </c>
      <c r="N29" s="28">
        <v>18.311068121480879</v>
      </c>
      <c r="O29" s="28">
        <v>18.311068121480879</v>
      </c>
      <c r="P29" s="28">
        <v>25.191159084518127</v>
      </c>
      <c r="Q29" s="28">
        <v>2.2626118875378687</v>
      </c>
      <c r="R29" s="28">
        <v>16.011899471462282</v>
      </c>
      <c r="S29" s="28">
        <v>211.94046413956409</v>
      </c>
      <c r="T29" s="28">
        <v>0</v>
      </c>
      <c r="U29" s="24"/>
      <c r="V29" s="24"/>
    </row>
    <row r="30" spans="1:22" x14ac:dyDescent="0.25">
      <c r="A30" s="19">
        <v>1984</v>
      </c>
      <c r="B30" s="28">
        <v>38.785532822151538</v>
      </c>
      <c r="C30" s="28">
        <v>1056.5764357953894</v>
      </c>
      <c r="D30" s="28">
        <v>0</v>
      </c>
      <c r="E30" s="28">
        <v>3.8023152190135798</v>
      </c>
      <c r="F30" s="28">
        <v>100.42189543012243</v>
      </c>
      <c r="G30" s="28">
        <v>0</v>
      </c>
      <c r="H30" s="28">
        <v>63.674592108026538</v>
      </c>
      <c r="I30" s="28"/>
      <c r="J30" s="34">
        <f t="shared" si="0"/>
        <v>63.674592108026538</v>
      </c>
      <c r="K30" s="28">
        <v>38.81857492979298</v>
      </c>
      <c r="L30" s="28">
        <v>90.576674836183713</v>
      </c>
      <c r="M30" s="28">
        <v>53.2346664545843</v>
      </c>
      <c r="N30" s="28">
        <v>14.956053718812282</v>
      </c>
      <c r="O30" s="28">
        <v>14.956053718812282</v>
      </c>
      <c r="P30" s="28">
        <v>17.061804737908993</v>
      </c>
      <c r="Q30" s="28">
        <v>2.9996779773627926</v>
      </c>
      <c r="R30" s="28">
        <v>17.279963136262598</v>
      </c>
      <c r="S30" s="28">
        <v>169.8830561356298</v>
      </c>
      <c r="T30" s="28">
        <v>0</v>
      </c>
      <c r="U30" s="24"/>
      <c r="V30" s="24"/>
    </row>
    <row r="31" spans="1:22" x14ac:dyDescent="0.25">
      <c r="A31" s="19">
        <v>1983</v>
      </c>
      <c r="B31" s="28">
        <v>79.285318604721326</v>
      </c>
      <c r="C31" s="28">
        <v>995.88723342550327</v>
      </c>
      <c r="D31" s="28">
        <v>0</v>
      </c>
      <c r="E31" s="28">
        <v>7.4982607970746749</v>
      </c>
      <c r="F31" s="28">
        <v>57.359484826471693</v>
      </c>
      <c r="G31" s="28">
        <v>0</v>
      </c>
      <c r="H31" s="28">
        <v>49.495448828165976</v>
      </c>
      <c r="I31" s="28"/>
      <c r="J31" s="34">
        <f t="shared" si="0"/>
        <v>49.495448828165976</v>
      </c>
      <c r="K31" s="28">
        <v>25.645000277503328</v>
      </c>
      <c r="L31" s="28">
        <v>59.838333980840915</v>
      </c>
      <c r="M31" s="28">
        <v>36.557477374384931</v>
      </c>
      <c r="N31" s="28">
        <v>9.7856095057153443</v>
      </c>
      <c r="O31" s="28">
        <v>9.7856095057153443</v>
      </c>
      <c r="P31" s="28">
        <v>10.668194260582137</v>
      </c>
      <c r="Q31" s="28">
        <v>1.4493052468410759</v>
      </c>
      <c r="R31" s="28">
        <v>14.968889529403786</v>
      </c>
      <c r="S31" s="28">
        <v>195.13826687810575</v>
      </c>
      <c r="T31" s="28">
        <v>0</v>
      </c>
      <c r="U31" s="24"/>
      <c r="V31" s="24"/>
    </row>
    <row r="32" spans="1:22" x14ac:dyDescent="0.25">
      <c r="A32" s="19">
        <v>1982</v>
      </c>
      <c r="B32" s="28">
        <v>348.52854076745331</v>
      </c>
      <c r="C32" s="28">
        <v>382.55918038077709</v>
      </c>
      <c r="D32" s="28">
        <v>0</v>
      </c>
      <c r="E32" s="28">
        <v>15.78576181539939</v>
      </c>
      <c r="F32" s="28">
        <v>26.778985379312925</v>
      </c>
      <c r="G32" s="28">
        <v>0</v>
      </c>
      <c r="H32" s="28">
        <v>79.408114743215123</v>
      </c>
      <c r="I32" s="28"/>
      <c r="J32" s="34">
        <f t="shared" si="0"/>
        <v>79.408114743215123</v>
      </c>
      <c r="K32" s="28">
        <v>26.531885850803366</v>
      </c>
      <c r="L32" s="28">
        <v>61.907733651874267</v>
      </c>
      <c r="M32" s="28">
        <v>38.016918448975247</v>
      </c>
      <c r="N32" s="28">
        <v>8.2302470674730657</v>
      </c>
      <c r="O32" s="28">
        <v>8.2302470674730657</v>
      </c>
      <c r="P32" s="28">
        <v>14.929067117834226</v>
      </c>
      <c r="Q32" s="28">
        <v>2.2462328697392606</v>
      </c>
      <c r="R32" s="28">
        <v>16.508135299397232</v>
      </c>
      <c r="S32" s="28">
        <v>178.01515518379421</v>
      </c>
      <c r="T32" s="28">
        <v>0</v>
      </c>
      <c r="U32" s="24"/>
      <c r="V32" s="24"/>
    </row>
    <row r="33" spans="1:22" x14ac:dyDescent="0.25">
      <c r="A33" s="19">
        <v>1981</v>
      </c>
      <c r="B33" s="28">
        <v>332.82449390330714</v>
      </c>
      <c r="C33" s="28">
        <v>225.499694240449</v>
      </c>
      <c r="D33" s="28">
        <v>0</v>
      </c>
      <c r="E33" s="28">
        <v>14.255830663737855</v>
      </c>
      <c r="F33" s="28">
        <v>6.4475442312163471</v>
      </c>
      <c r="G33" s="28">
        <v>0</v>
      </c>
      <c r="H33" s="28">
        <v>56.955796106944263</v>
      </c>
      <c r="I33" s="28"/>
      <c r="J33" s="34">
        <f t="shared" si="0"/>
        <v>56.955796106944263</v>
      </c>
      <c r="K33" s="28">
        <v>35.722693178888775</v>
      </c>
      <c r="L33" s="28">
        <v>83.352950750740575</v>
      </c>
      <c r="M33" s="28">
        <v>56.468715247097364</v>
      </c>
      <c r="N33" s="28">
        <v>9.8179370929300696</v>
      </c>
      <c r="O33" s="28">
        <v>9.8179370929300696</v>
      </c>
      <c r="P33" s="28">
        <v>16.620798254528392</v>
      </c>
      <c r="Q33" s="28">
        <v>4.8691988393493606</v>
      </c>
      <c r="R33" s="28">
        <v>15.680361961545898</v>
      </c>
      <c r="S33" s="28">
        <v>127.68116713178556</v>
      </c>
      <c r="T33" s="28">
        <v>0</v>
      </c>
      <c r="U33" s="24"/>
      <c r="V33" s="24"/>
    </row>
    <row r="34" spans="1:22" x14ac:dyDescent="0.25">
      <c r="A34" s="19">
        <v>1980</v>
      </c>
      <c r="B34" s="28">
        <v>627.57420779191352</v>
      </c>
      <c r="C34" s="28">
        <v>347.6043026268872</v>
      </c>
      <c r="D34" s="28">
        <v>0</v>
      </c>
      <c r="E34" s="28">
        <v>34.121639938673873</v>
      </c>
      <c r="F34" s="28">
        <v>11.210037683141874</v>
      </c>
      <c r="G34" s="28">
        <v>0</v>
      </c>
      <c r="H34" s="28">
        <v>27.93622550537799</v>
      </c>
      <c r="I34" s="28"/>
      <c r="J34" s="34">
        <f t="shared" si="0"/>
        <v>27.93622550537799</v>
      </c>
      <c r="K34" s="28">
        <v>54.269631049047106</v>
      </c>
      <c r="L34" s="28">
        <v>126.62913911444333</v>
      </c>
      <c r="M34" s="28">
        <v>54.209597916213653</v>
      </c>
      <c r="N34" s="28">
        <v>13.025905693772158</v>
      </c>
      <c r="O34" s="28">
        <v>13.025905693772158</v>
      </c>
      <c r="P34" s="28">
        <v>22.720093229934882</v>
      </c>
      <c r="Q34" s="28">
        <v>2.8405893223947483</v>
      </c>
      <c r="R34" s="28">
        <v>15.951357068003059</v>
      </c>
      <c r="S34" s="28">
        <v>107.81811800005131</v>
      </c>
      <c r="T34" s="28">
        <v>0</v>
      </c>
      <c r="U34" s="24"/>
      <c r="V34" s="24"/>
    </row>
    <row r="35" spans="1:22" x14ac:dyDescent="0.25">
      <c r="A35" s="19">
        <v>1979</v>
      </c>
      <c r="B35" s="28">
        <v>835.0959526737081</v>
      </c>
      <c r="C35" s="28">
        <v>3.8711062499742956</v>
      </c>
      <c r="D35" s="28">
        <v>0</v>
      </c>
      <c r="E35" s="28">
        <v>42.808507651104037</v>
      </c>
      <c r="F35" s="28">
        <v>0.58575100461985308</v>
      </c>
      <c r="G35" s="28">
        <v>0</v>
      </c>
      <c r="H35" s="28">
        <v>17.044791522773547</v>
      </c>
      <c r="I35" s="28"/>
      <c r="J35" s="34">
        <f t="shared" si="0"/>
        <v>17.044791522773547</v>
      </c>
      <c r="K35" s="28">
        <v>35.71363631763834</v>
      </c>
      <c r="L35" s="28">
        <v>83.331818074489433</v>
      </c>
      <c r="M35" s="28">
        <v>93.241850233037937</v>
      </c>
      <c r="N35" s="28">
        <v>9.8379232925658275</v>
      </c>
      <c r="O35" s="28">
        <v>9.8379232925658275</v>
      </c>
      <c r="P35" s="28">
        <v>20.993910926810454</v>
      </c>
      <c r="Q35" s="28">
        <v>2.8554936318075557</v>
      </c>
      <c r="R35" s="28">
        <v>12.234957120591911</v>
      </c>
      <c r="S35" s="28">
        <v>49.49484183445874</v>
      </c>
      <c r="T35" s="28">
        <v>0</v>
      </c>
      <c r="U35" s="24"/>
      <c r="V35" s="24"/>
    </row>
    <row r="36" spans="1:22" x14ac:dyDescent="0.25">
      <c r="A36" s="19">
        <v>1978</v>
      </c>
      <c r="B36" s="28">
        <v>757.74683729277513</v>
      </c>
      <c r="C36" s="28">
        <v>0</v>
      </c>
      <c r="D36" s="28">
        <v>0</v>
      </c>
      <c r="E36" s="28">
        <v>40.349803529225085</v>
      </c>
      <c r="F36" s="28">
        <v>0</v>
      </c>
      <c r="G36" s="28">
        <v>0</v>
      </c>
      <c r="H36" s="28">
        <v>2.4793796257210947</v>
      </c>
      <c r="I36" s="28"/>
      <c r="J36" s="34">
        <f t="shared" si="0"/>
        <v>2.4793796257210947</v>
      </c>
      <c r="K36" s="28">
        <v>42.028870437712357</v>
      </c>
      <c r="L36" s="28">
        <v>98.067364354662701</v>
      </c>
      <c r="M36" s="28">
        <v>40.138589266595829</v>
      </c>
      <c r="N36" s="28">
        <v>8.5013577366957627</v>
      </c>
      <c r="O36" s="28">
        <v>8.5013577366957627</v>
      </c>
      <c r="P36" s="28">
        <v>24.395125508845751</v>
      </c>
      <c r="Q36" s="28">
        <v>1.9938255165955219</v>
      </c>
      <c r="R36" s="28">
        <v>13.818437360725326</v>
      </c>
      <c r="S36" s="28">
        <v>29.388581274446757</v>
      </c>
      <c r="T36" s="28">
        <v>0</v>
      </c>
      <c r="U36" s="24"/>
      <c r="V36" s="24"/>
    </row>
    <row r="37" spans="1:22" x14ac:dyDescent="0.25">
      <c r="A37" s="19">
        <v>1977</v>
      </c>
      <c r="B37" s="28">
        <v>581.43031436930585</v>
      </c>
      <c r="C37" s="28">
        <v>0</v>
      </c>
      <c r="D37" s="28">
        <v>0</v>
      </c>
      <c r="E37" s="28">
        <v>34.174962487186285</v>
      </c>
      <c r="F37" s="28">
        <v>0</v>
      </c>
      <c r="G37" s="28">
        <v>0</v>
      </c>
      <c r="H37" s="28">
        <v>1.200731520463044</v>
      </c>
      <c r="I37" s="28"/>
      <c r="J37" s="34">
        <f t="shared" si="0"/>
        <v>1.200731520463044</v>
      </c>
      <c r="K37" s="28">
        <v>47.190716709356202</v>
      </c>
      <c r="L37" s="28">
        <v>110.11167232183077</v>
      </c>
      <c r="M37" s="28">
        <v>40.128597474059951</v>
      </c>
      <c r="N37" s="28">
        <v>12.599860648283691</v>
      </c>
      <c r="O37" s="28">
        <v>12.599860648283691</v>
      </c>
      <c r="P37" s="28">
        <v>17.523499171576496</v>
      </c>
      <c r="Q37" s="28">
        <v>1.6118400509638009</v>
      </c>
      <c r="R37" s="28">
        <v>11.932815861167452</v>
      </c>
      <c r="S37" s="28">
        <v>20.490667036533488</v>
      </c>
      <c r="T37" s="28">
        <v>0</v>
      </c>
      <c r="U37" s="24"/>
      <c r="V37" s="24"/>
    </row>
    <row r="38" spans="1:22" x14ac:dyDescent="0.25">
      <c r="A38" s="19">
        <v>1976</v>
      </c>
      <c r="B38" s="28">
        <v>522.44780842935836</v>
      </c>
      <c r="C38" s="28">
        <v>0</v>
      </c>
      <c r="D38" s="28">
        <v>0</v>
      </c>
      <c r="E38" s="28">
        <v>47.135812564619343</v>
      </c>
      <c r="F38" s="28">
        <v>0</v>
      </c>
      <c r="G38" s="28">
        <v>0</v>
      </c>
      <c r="H38" s="28">
        <v>0.89148088328535269</v>
      </c>
      <c r="I38" s="28"/>
      <c r="J38" s="34">
        <f t="shared" si="0"/>
        <v>0.89148088328535269</v>
      </c>
      <c r="K38" s="28">
        <v>28.569876695108796</v>
      </c>
      <c r="L38" s="28">
        <v>66.663045621920247</v>
      </c>
      <c r="M38" s="28">
        <v>30.613185898974038</v>
      </c>
      <c r="N38" s="28">
        <v>10.82297739186504</v>
      </c>
      <c r="O38" s="28">
        <v>10.82297739186504</v>
      </c>
      <c r="P38" s="28">
        <v>11.067372941257631</v>
      </c>
      <c r="Q38" s="28">
        <v>0.81023823359453506</v>
      </c>
      <c r="R38" s="28">
        <v>6.9584222160386151</v>
      </c>
      <c r="S38" s="28">
        <v>0</v>
      </c>
      <c r="T38" s="28">
        <v>0</v>
      </c>
      <c r="U38" s="24"/>
      <c r="V38" s="24"/>
    </row>
    <row r="39" spans="1:22" x14ac:dyDescent="0.25">
      <c r="A39" s="19">
        <v>1975</v>
      </c>
      <c r="B39" s="28">
        <v>460.6828166087372</v>
      </c>
      <c r="C39" s="28">
        <v>0</v>
      </c>
      <c r="D39" s="28">
        <v>0</v>
      </c>
      <c r="E39" s="28">
        <v>48.50270758850592</v>
      </c>
      <c r="F39" s="28">
        <v>0</v>
      </c>
      <c r="G39" s="28">
        <v>0</v>
      </c>
      <c r="H39" s="28">
        <v>0.29661314375886205</v>
      </c>
      <c r="I39" s="28"/>
      <c r="J39" s="34">
        <f t="shared" si="0"/>
        <v>0.29661314375886205</v>
      </c>
      <c r="K39" s="28">
        <v>19.923607130305921</v>
      </c>
      <c r="L39" s="28">
        <v>46.488416637380389</v>
      </c>
      <c r="M39" s="28">
        <v>22.630698229103828</v>
      </c>
      <c r="N39" s="28">
        <v>8.2477986666201826</v>
      </c>
      <c r="O39" s="28">
        <v>8.2477986666201826</v>
      </c>
      <c r="P39" s="28">
        <v>9.4689952826066772</v>
      </c>
      <c r="Q39" s="28">
        <v>1.0052700471260505</v>
      </c>
      <c r="R39" s="28">
        <v>5.2533466978845302</v>
      </c>
      <c r="S39" s="28">
        <v>0</v>
      </c>
      <c r="T39" s="28">
        <v>0</v>
      </c>
      <c r="U39" s="24"/>
      <c r="V39" s="24"/>
    </row>
    <row r="40" spans="1:22" x14ac:dyDescent="0.25">
      <c r="A40" s="19">
        <v>1974</v>
      </c>
      <c r="B40" s="28">
        <v>380.51004439692514</v>
      </c>
      <c r="C40" s="28">
        <v>0</v>
      </c>
      <c r="D40" s="28">
        <v>0</v>
      </c>
      <c r="E40" s="28">
        <v>44.542975282604857</v>
      </c>
      <c r="F40" s="28">
        <v>0</v>
      </c>
      <c r="G40" s="28">
        <v>0</v>
      </c>
      <c r="H40" s="28">
        <v>0.26566188068468544</v>
      </c>
      <c r="I40" s="28"/>
      <c r="J40" s="34">
        <f t="shared" si="0"/>
        <v>0.26566188068468544</v>
      </c>
      <c r="K40" s="28">
        <v>15.938570527670453</v>
      </c>
      <c r="L40" s="28">
        <v>37.189997897897683</v>
      </c>
      <c r="M40" s="28">
        <v>12.393001969592881</v>
      </c>
      <c r="N40" s="28">
        <v>6.407957046664869</v>
      </c>
      <c r="O40" s="28">
        <v>6.407957046664869</v>
      </c>
      <c r="P40" s="28">
        <v>6.3990004143170287</v>
      </c>
      <c r="Q40" s="28">
        <v>0.77038113395077901</v>
      </c>
      <c r="R40" s="28">
        <v>3.7138741342680621</v>
      </c>
      <c r="S40" s="28">
        <v>0</v>
      </c>
      <c r="T40" s="28">
        <v>0</v>
      </c>
      <c r="U40" s="24"/>
      <c r="V40" s="24"/>
    </row>
    <row r="41" spans="1:22" x14ac:dyDescent="0.25">
      <c r="A41" s="19">
        <v>1973</v>
      </c>
      <c r="B41" s="28">
        <v>306.67804407427712</v>
      </c>
      <c r="C41" s="28">
        <v>0</v>
      </c>
      <c r="D41" s="28">
        <v>0</v>
      </c>
      <c r="E41" s="28">
        <v>38.25139964454695</v>
      </c>
      <c r="F41" s="28">
        <v>0</v>
      </c>
      <c r="G41" s="28">
        <v>0</v>
      </c>
      <c r="H41" s="28">
        <v>0.23299384278295251</v>
      </c>
      <c r="I41" s="28"/>
      <c r="J41" s="34">
        <f t="shared" si="0"/>
        <v>0.23299384278295251</v>
      </c>
      <c r="K41" s="28">
        <v>14.839878161596374</v>
      </c>
      <c r="L41" s="28">
        <v>34.626382377058157</v>
      </c>
      <c r="M41" s="28">
        <v>8.4612227298905847</v>
      </c>
      <c r="N41" s="28">
        <v>3.969211862492164</v>
      </c>
      <c r="O41" s="28">
        <v>3.969211862492164</v>
      </c>
      <c r="P41" s="28">
        <v>4.4489802698912095</v>
      </c>
      <c r="Q41" s="28">
        <v>9.9939654134583694E-2</v>
      </c>
      <c r="R41" s="28">
        <v>2.3560773462228046</v>
      </c>
      <c r="S41" s="28">
        <v>0</v>
      </c>
      <c r="T41" s="28">
        <v>0</v>
      </c>
      <c r="U41" s="24"/>
      <c r="V41" s="24"/>
    </row>
    <row r="42" spans="1:22" x14ac:dyDescent="0.25">
      <c r="A42" s="19">
        <v>1972</v>
      </c>
      <c r="B42" s="28">
        <v>221.12379778877684</v>
      </c>
      <c r="C42" s="28">
        <v>0</v>
      </c>
      <c r="D42" s="28">
        <v>0</v>
      </c>
      <c r="E42" s="28">
        <v>29.483373204355441</v>
      </c>
      <c r="F42" s="28">
        <v>0</v>
      </c>
      <c r="G42" s="28">
        <v>0</v>
      </c>
      <c r="H42" s="28">
        <v>0.2023186418923244</v>
      </c>
      <c r="I42" s="28"/>
      <c r="J42" s="34">
        <f t="shared" si="0"/>
        <v>0.2023186418923244</v>
      </c>
      <c r="K42" s="28">
        <v>11.340900790659767</v>
      </c>
      <c r="L42" s="28">
        <v>26.462101844872819</v>
      </c>
      <c r="M42" s="28">
        <v>8.0395908895804578</v>
      </c>
      <c r="N42" s="28">
        <v>2.8400912658349493</v>
      </c>
      <c r="O42" s="28">
        <v>2.8400912658349493</v>
      </c>
      <c r="P42" s="28">
        <v>3.6740135264694773</v>
      </c>
      <c r="Q42" s="28">
        <v>0.28061509483909469</v>
      </c>
      <c r="R42" s="28">
        <v>1.9057667533608715</v>
      </c>
      <c r="S42" s="28">
        <v>0</v>
      </c>
      <c r="T42" s="28">
        <v>0</v>
      </c>
      <c r="U42" s="24"/>
      <c r="V42" s="24"/>
    </row>
    <row r="43" spans="1:22" x14ac:dyDescent="0.25">
      <c r="A43" s="19">
        <v>1971</v>
      </c>
      <c r="B43" s="28">
        <v>162.52952577634292</v>
      </c>
      <c r="C43" s="28">
        <v>0</v>
      </c>
      <c r="D43" s="28">
        <v>0</v>
      </c>
      <c r="E43" s="28">
        <v>22.261533433778737</v>
      </c>
      <c r="F43" s="28">
        <v>0</v>
      </c>
      <c r="G43" s="28">
        <v>0</v>
      </c>
      <c r="H43" s="28">
        <v>0.13657736779547092</v>
      </c>
      <c r="I43" s="28"/>
      <c r="J43" s="34">
        <f t="shared" si="0"/>
        <v>0.13657736779547092</v>
      </c>
      <c r="K43" s="28">
        <v>6.3470037466696754</v>
      </c>
      <c r="L43" s="28">
        <v>14.809675408895989</v>
      </c>
      <c r="M43" s="28">
        <v>6.3602877996825811</v>
      </c>
      <c r="N43" s="28">
        <v>2.1320175192647248</v>
      </c>
      <c r="O43" s="28">
        <v>2.1320175192647248</v>
      </c>
      <c r="P43" s="28">
        <v>1.771018941491934</v>
      </c>
      <c r="Q43" s="28">
        <v>0.11725072739338699</v>
      </c>
      <c r="R43" s="28">
        <v>1.0861681019441958</v>
      </c>
      <c r="S43" s="28">
        <v>0</v>
      </c>
      <c r="T43" s="28">
        <v>0</v>
      </c>
      <c r="U43" s="24"/>
      <c r="V43" s="24"/>
    </row>
    <row r="44" spans="1:22" x14ac:dyDescent="0.25">
      <c r="A44" s="21"/>
      <c r="B44" s="4">
        <f t="shared" ref="B44:H44" si="1">SUM(B3:B43)</f>
        <v>127955.9710140321</v>
      </c>
      <c r="C44" s="4">
        <f t="shared" si="1"/>
        <v>23769.106829437773</v>
      </c>
      <c r="D44" s="4">
        <f t="shared" si="1"/>
        <v>157769.80621860354</v>
      </c>
      <c r="E44" s="4">
        <f t="shared" si="1"/>
        <v>19699.584823524703</v>
      </c>
      <c r="F44" s="4">
        <f t="shared" si="1"/>
        <v>2824.7552933696002</v>
      </c>
      <c r="G44" s="4">
        <f t="shared" si="1"/>
        <v>26116.26571494501</v>
      </c>
      <c r="H44" s="4">
        <f t="shared" si="1"/>
        <v>14915.319722539083</v>
      </c>
      <c r="I44" s="4"/>
      <c r="J44" s="4"/>
      <c r="K44" s="4">
        <f t="shared" ref="K44:T44" si="2">SUM(K3:K43)</f>
        <v>2061.7996403955749</v>
      </c>
      <c r="L44" s="4">
        <f t="shared" si="2"/>
        <v>5607.7568095687839</v>
      </c>
      <c r="M44" s="4">
        <f t="shared" si="2"/>
        <v>3543.0039195331983</v>
      </c>
      <c r="N44" s="4">
        <f t="shared" si="2"/>
        <v>4555.1884078466446</v>
      </c>
      <c r="O44" s="4">
        <f t="shared" si="2"/>
        <v>4456.3447338686237</v>
      </c>
      <c r="P44" s="4">
        <f t="shared" si="2"/>
        <v>1923.3726440988105</v>
      </c>
      <c r="Q44" s="4">
        <f t="shared" si="2"/>
        <v>331.33171159790874</v>
      </c>
      <c r="R44" s="4">
        <f t="shared" si="2"/>
        <v>1037.7011043589773</v>
      </c>
      <c r="S44" s="4">
        <f t="shared" si="2"/>
        <v>107823.3258203171</v>
      </c>
      <c r="T44" s="4">
        <f t="shared" si="2"/>
        <v>18474.759239331019</v>
      </c>
    </row>
  </sheetData>
  <sortState ref="A3:R43">
    <sortCondition descending="1" ref="A3:A43"/>
  </sortState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4"/>
  <sheetViews>
    <sheetView workbookViewId="0">
      <pane xSplit="1" ySplit="1" topLeftCell="B2" activePane="bottomRight" state="frozen"/>
      <selection activeCell="B3" sqref="B3"/>
      <selection pane="topRight" activeCell="B3" sqref="B3"/>
      <selection pane="bottomLeft" activeCell="B3" sqref="B3"/>
      <selection pane="bottomRight" activeCell="C50" sqref="C50"/>
    </sheetView>
  </sheetViews>
  <sheetFormatPr defaultRowHeight="15" x14ac:dyDescent="0.25"/>
  <cols>
    <col min="2" max="2" width="14.7109375" bestFit="1" customWidth="1"/>
    <col min="3" max="5" width="13.7109375" bestFit="1" customWidth="1"/>
    <col min="6" max="7" width="12.5703125" bestFit="1" customWidth="1"/>
    <col min="8" max="8" width="13.7109375" bestFit="1" customWidth="1"/>
    <col min="9" max="14" width="12.5703125" bestFit="1" customWidth="1"/>
    <col min="15" max="15" width="12.140625" bestFit="1" customWidth="1"/>
    <col min="16" max="16" width="12.5703125" bestFit="1" customWidth="1"/>
    <col min="17" max="17" width="13.7109375" bestFit="1" customWidth="1"/>
  </cols>
  <sheetData>
    <row r="1" spans="1:18" x14ac:dyDescent="0.25">
      <c r="A1" s="36" t="s">
        <v>0</v>
      </c>
      <c r="B1" s="37" t="s">
        <v>32</v>
      </c>
      <c r="C1" s="37" t="s">
        <v>32</v>
      </c>
      <c r="D1" s="37" t="s">
        <v>32</v>
      </c>
      <c r="E1" s="37" t="s">
        <v>32</v>
      </c>
      <c r="F1" s="37" t="s">
        <v>32</v>
      </c>
      <c r="G1" s="37" t="s">
        <v>32</v>
      </c>
      <c r="H1" s="37" t="s">
        <v>32</v>
      </c>
      <c r="I1" s="37" t="s">
        <v>32</v>
      </c>
      <c r="J1" s="37" t="s">
        <v>32</v>
      </c>
      <c r="K1" s="37" t="s">
        <v>32</v>
      </c>
      <c r="L1" s="37" t="s">
        <v>32</v>
      </c>
      <c r="M1" s="37" t="s">
        <v>32</v>
      </c>
      <c r="N1" s="37" t="s">
        <v>32</v>
      </c>
      <c r="O1" s="37" t="s">
        <v>32</v>
      </c>
      <c r="P1" s="37" t="s">
        <v>32</v>
      </c>
      <c r="Q1" s="37" t="s">
        <v>32</v>
      </c>
    </row>
    <row r="2" spans="1:18" ht="30" x14ac:dyDescent="0.25">
      <c r="A2" s="36" t="s">
        <v>27</v>
      </c>
      <c r="B2" s="37" t="s">
        <v>2</v>
      </c>
      <c r="C2" s="37" t="s">
        <v>3</v>
      </c>
      <c r="D2" s="37" t="s">
        <v>4</v>
      </c>
      <c r="E2" s="37" t="s">
        <v>5</v>
      </c>
      <c r="F2" s="37" t="s">
        <v>6</v>
      </c>
      <c r="G2" s="37" t="s">
        <v>7</v>
      </c>
      <c r="H2" s="37" t="s">
        <v>8</v>
      </c>
      <c r="I2" s="37" t="s">
        <v>9</v>
      </c>
      <c r="J2" s="37" t="s">
        <v>10</v>
      </c>
      <c r="K2" s="37" t="s">
        <v>11</v>
      </c>
      <c r="L2" s="37" t="s">
        <v>12</v>
      </c>
      <c r="M2" s="37" t="s">
        <v>13</v>
      </c>
      <c r="N2" s="37" t="s">
        <v>14</v>
      </c>
      <c r="O2" s="37" t="s">
        <v>16</v>
      </c>
      <c r="P2" s="37" t="s">
        <v>15</v>
      </c>
      <c r="Q2" s="37" t="s">
        <v>17</v>
      </c>
    </row>
    <row r="3" spans="1:18" x14ac:dyDescent="0.25">
      <c r="A3" s="15">
        <v>2011</v>
      </c>
      <c r="B3" s="39">
        <v>996.48291081481739</v>
      </c>
      <c r="C3" s="39">
        <v>0</v>
      </c>
      <c r="D3" s="39">
        <v>13280.645295600158</v>
      </c>
      <c r="E3" s="39">
        <v>1115.2736297815316</v>
      </c>
      <c r="F3" s="39">
        <v>0</v>
      </c>
      <c r="G3" s="39">
        <v>3219.0804348223792</v>
      </c>
      <c r="H3" s="39">
        <v>1243.1543178334186</v>
      </c>
      <c r="I3" s="39">
        <v>64.771764261970546</v>
      </c>
      <c r="J3" s="39">
        <v>318.01727092547924</v>
      </c>
      <c r="K3" s="39">
        <v>119.08592783583236</v>
      </c>
      <c r="L3" s="39">
        <v>473.41068115033664</v>
      </c>
      <c r="M3" s="39">
        <v>437.32378877582562</v>
      </c>
      <c r="N3" s="39">
        <v>146.72643157595823</v>
      </c>
      <c r="O3" s="39">
        <v>47.328640513558135</v>
      </c>
      <c r="P3" s="39">
        <v>32.336140361646109</v>
      </c>
      <c r="Q3" s="39">
        <v>4666.8885887983979</v>
      </c>
      <c r="R3" s="39">
        <v>4842.6048934314986</v>
      </c>
    </row>
    <row r="4" spans="1:18" x14ac:dyDescent="0.25">
      <c r="A4" s="15">
        <v>2010</v>
      </c>
      <c r="B4" s="39">
        <v>573.28773127249667</v>
      </c>
      <c r="C4" s="39">
        <v>0</v>
      </c>
      <c r="D4" s="39">
        <v>13050.82971184344</v>
      </c>
      <c r="E4" s="39">
        <v>663.83896710653539</v>
      </c>
      <c r="F4" s="39">
        <v>0</v>
      </c>
      <c r="G4" s="39">
        <v>2953.031241366597</v>
      </c>
      <c r="H4" s="39">
        <v>955.14765579747598</v>
      </c>
      <c r="I4" s="39">
        <v>50.857533344412658</v>
      </c>
      <c r="J4" s="39">
        <v>238.86343260105602</v>
      </c>
      <c r="K4" s="39">
        <v>98.60517374697136</v>
      </c>
      <c r="L4" s="39">
        <v>347.72360007575151</v>
      </c>
      <c r="M4" s="39">
        <v>361.06761498061888</v>
      </c>
      <c r="N4" s="39">
        <v>58.05268361237416</v>
      </c>
      <c r="O4" s="39">
        <v>19.192576611717431</v>
      </c>
      <c r="P4" s="39">
        <v>13.295928254745506</v>
      </c>
      <c r="Q4" s="39">
        <v>4625.6263057848419</v>
      </c>
      <c r="R4" s="39">
        <v>3603.8821499999995</v>
      </c>
    </row>
    <row r="5" spans="1:18" x14ac:dyDescent="0.25">
      <c r="A5" s="15">
        <v>2009</v>
      </c>
      <c r="B5" s="39">
        <v>469.5208810613023</v>
      </c>
      <c r="C5" s="39">
        <v>0</v>
      </c>
      <c r="D5" s="39">
        <v>14090.841107300364</v>
      </c>
      <c r="E5" s="39">
        <v>460.82844436911785</v>
      </c>
      <c r="F5" s="39">
        <v>0</v>
      </c>
      <c r="G5" s="39">
        <v>2341.3470670924285</v>
      </c>
      <c r="H5" s="39">
        <v>702.67708680275268</v>
      </c>
      <c r="I5" s="39">
        <v>52.456351798816542</v>
      </c>
      <c r="J5" s="39">
        <v>202.54591047108846</v>
      </c>
      <c r="K5" s="39">
        <v>90.330151907452972</v>
      </c>
      <c r="L5" s="39">
        <v>273.05572825575575</v>
      </c>
      <c r="M5" s="39">
        <v>244.41675894283853</v>
      </c>
      <c r="N5" s="39">
        <v>48.193265445529306</v>
      </c>
      <c r="O5" s="39">
        <v>14.041342594064538</v>
      </c>
      <c r="P5" s="39">
        <v>10.75163986060444</v>
      </c>
      <c r="Q5" s="39">
        <v>7071.0111738217338</v>
      </c>
      <c r="R5" s="39">
        <v>0</v>
      </c>
    </row>
    <row r="6" spans="1:18" x14ac:dyDescent="0.25">
      <c r="A6" s="15">
        <v>2008</v>
      </c>
      <c r="B6" s="39">
        <v>603.92493862587264</v>
      </c>
      <c r="C6" s="39">
        <v>0</v>
      </c>
      <c r="D6" s="39">
        <v>13053.341558173999</v>
      </c>
      <c r="E6" s="39">
        <v>319.61505163005347</v>
      </c>
      <c r="F6" s="39">
        <v>0</v>
      </c>
      <c r="G6" s="39">
        <v>2472.8407499139184</v>
      </c>
      <c r="H6" s="39">
        <v>579.2988289148193</v>
      </c>
      <c r="I6" s="39">
        <v>70.864220595958784</v>
      </c>
      <c r="J6" s="39">
        <v>200.29932522307291</v>
      </c>
      <c r="K6" s="39">
        <v>93.80178760101991</v>
      </c>
      <c r="L6" s="39">
        <v>294.47985490054339</v>
      </c>
      <c r="M6" s="39">
        <v>305.94469317311086</v>
      </c>
      <c r="N6" s="39">
        <v>69.636887498592543</v>
      </c>
      <c r="O6" s="39">
        <v>27.45426909452145</v>
      </c>
      <c r="P6" s="39">
        <v>15.055566922802116</v>
      </c>
      <c r="Q6" s="39">
        <v>9082.3385269549617</v>
      </c>
      <c r="R6" s="39">
        <v>0</v>
      </c>
    </row>
    <row r="7" spans="1:18" x14ac:dyDescent="0.25">
      <c r="A7" s="15">
        <v>2007</v>
      </c>
      <c r="B7" s="39">
        <v>826.44780673431023</v>
      </c>
      <c r="C7" s="39">
        <v>0</v>
      </c>
      <c r="D7" s="39">
        <v>11494.882759696136</v>
      </c>
      <c r="E7" s="39">
        <v>230.8305023428583</v>
      </c>
      <c r="F7" s="39">
        <v>0</v>
      </c>
      <c r="G7" s="39">
        <v>1825.1243314760216</v>
      </c>
      <c r="H7" s="39">
        <v>493.16213350145006</v>
      </c>
      <c r="I7" s="39">
        <v>58.438557748232441</v>
      </c>
      <c r="J7" s="39">
        <v>155.20075281392951</v>
      </c>
      <c r="K7" s="39">
        <v>77.349197961626672</v>
      </c>
      <c r="L7" s="39">
        <v>197.33679721953823</v>
      </c>
      <c r="M7" s="39">
        <v>189.49865340474278</v>
      </c>
      <c r="N7" s="39">
        <v>43.341779824312745</v>
      </c>
      <c r="O7" s="39">
        <v>19.046423408825571</v>
      </c>
      <c r="P7" s="39">
        <v>10.469465490414471</v>
      </c>
      <c r="Q7" s="39">
        <v>8968.5994685394326</v>
      </c>
      <c r="R7" s="39">
        <v>0</v>
      </c>
    </row>
    <row r="8" spans="1:18" x14ac:dyDescent="0.25">
      <c r="A8" s="15">
        <v>2006</v>
      </c>
      <c r="B8" s="39">
        <v>1152.4176471270628</v>
      </c>
      <c r="C8" s="39">
        <v>35.645800726102337</v>
      </c>
      <c r="D8" s="39">
        <v>7955.9667077621016</v>
      </c>
      <c r="E8" s="39">
        <v>316.04705609231922</v>
      </c>
      <c r="F8" s="39">
        <v>11.975052132894604</v>
      </c>
      <c r="G8" s="39">
        <v>1073.8216912179018</v>
      </c>
      <c r="H8" s="39">
        <v>449.69741915236034</v>
      </c>
      <c r="I8" s="39">
        <v>56.792939829291889</v>
      </c>
      <c r="J8" s="39">
        <v>140.82754765367275</v>
      </c>
      <c r="K8" s="39">
        <v>69.492118036149577</v>
      </c>
      <c r="L8" s="39">
        <v>148.74723021870733</v>
      </c>
      <c r="M8" s="39">
        <v>139.74196099112456</v>
      </c>
      <c r="N8" s="39">
        <v>45.784334877632979</v>
      </c>
      <c r="O8" s="39">
        <v>21.539265793807385</v>
      </c>
      <c r="P8" s="39">
        <v>14.218862338387158</v>
      </c>
      <c r="Q8" s="39">
        <v>7836.7795253538334</v>
      </c>
      <c r="R8" s="39">
        <v>0</v>
      </c>
    </row>
    <row r="9" spans="1:18" x14ac:dyDescent="0.25">
      <c r="A9" s="15">
        <v>2005</v>
      </c>
      <c r="B9" s="39">
        <v>2263.1589073767573</v>
      </c>
      <c r="C9" s="39">
        <v>920.88474806300667</v>
      </c>
      <c r="D9" s="39">
        <v>5028.5162280389777</v>
      </c>
      <c r="E9" s="39">
        <v>331.20240311054624</v>
      </c>
      <c r="F9" s="39">
        <v>52.8533728300891</v>
      </c>
      <c r="G9" s="39">
        <v>797.30270643231484</v>
      </c>
      <c r="H9" s="39">
        <v>308.42591716659291</v>
      </c>
      <c r="I9" s="39">
        <v>45.65429257802181</v>
      </c>
      <c r="J9" s="39">
        <v>116.47652593729713</v>
      </c>
      <c r="K9" s="39">
        <v>49.561483384622115</v>
      </c>
      <c r="L9" s="39">
        <v>136.2354127790833</v>
      </c>
      <c r="M9" s="39">
        <v>123.36397639818098</v>
      </c>
      <c r="N9" s="39">
        <v>43.790458441409321</v>
      </c>
      <c r="O9" s="39">
        <v>20.462062008951712</v>
      </c>
      <c r="P9" s="39">
        <v>11.749913958558537</v>
      </c>
      <c r="Q9" s="39">
        <v>5512.3226526179951</v>
      </c>
      <c r="R9" s="39">
        <v>0</v>
      </c>
    </row>
    <row r="10" spans="1:18" x14ac:dyDescent="0.25">
      <c r="A10" s="15">
        <v>2004</v>
      </c>
      <c r="B10" s="39">
        <v>4170.7527568827954</v>
      </c>
      <c r="C10" s="39">
        <v>927.68340299173531</v>
      </c>
      <c r="D10" s="39">
        <v>1942.6989007532463</v>
      </c>
      <c r="E10" s="39">
        <v>436.67767298889567</v>
      </c>
      <c r="F10" s="39">
        <v>15.357613948984602</v>
      </c>
      <c r="G10" s="39">
        <v>407.54087452386881</v>
      </c>
      <c r="H10" s="39">
        <v>248.01074704964515</v>
      </c>
      <c r="I10" s="39">
        <v>32.968077805918583</v>
      </c>
      <c r="J10" s="39">
        <v>87.617550848328307</v>
      </c>
      <c r="K10" s="39">
        <v>37.601970225517903</v>
      </c>
      <c r="L10" s="39">
        <v>97.307389738889242</v>
      </c>
      <c r="M10" s="39">
        <v>105.66580038494568</v>
      </c>
      <c r="N10" s="39">
        <v>29.391727745463868</v>
      </c>
      <c r="O10" s="39">
        <v>16.630570853286137</v>
      </c>
      <c r="P10" s="39">
        <v>9.7830466186515892</v>
      </c>
      <c r="Q10" s="39">
        <v>3507.2500383718411</v>
      </c>
      <c r="R10" s="39">
        <v>0</v>
      </c>
    </row>
    <row r="11" spans="1:18" x14ac:dyDescent="0.25">
      <c r="A11" s="15">
        <v>2003</v>
      </c>
      <c r="B11" s="39">
        <v>6246.7196442156837</v>
      </c>
      <c r="C11" s="39">
        <v>680.41769714553868</v>
      </c>
      <c r="D11" s="39">
        <v>287.09672926941778</v>
      </c>
      <c r="E11" s="39">
        <v>592.36385830081326</v>
      </c>
      <c r="F11" s="39">
        <v>63.631456738845465</v>
      </c>
      <c r="G11" s="39">
        <v>78.29311117537749</v>
      </c>
      <c r="H11" s="39">
        <v>252.83322835682048</v>
      </c>
      <c r="I11" s="39">
        <v>26.69647665822189</v>
      </c>
      <c r="J11" s="39">
        <v>81.061863337194936</v>
      </c>
      <c r="K11" s="39">
        <v>38.561072497305751</v>
      </c>
      <c r="L11" s="39">
        <v>76.713177692612888</v>
      </c>
      <c r="M11" s="39">
        <v>78.199092223206918</v>
      </c>
      <c r="N11" s="39">
        <v>29.315220405930116</v>
      </c>
      <c r="O11" s="39">
        <v>13.205743995977594</v>
      </c>
      <c r="P11" s="39">
        <v>11.047794418795119</v>
      </c>
      <c r="Q11" s="39">
        <v>2398.6851087405175</v>
      </c>
      <c r="R11" s="39">
        <v>0</v>
      </c>
    </row>
    <row r="12" spans="1:18" x14ac:dyDescent="0.25">
      <c r="A12" s="15">
        <v>2002</v>
      </c>
      <c r="B12" s="39">
        <v>6481.9574907475699</v>
      </c>
      <c r="C12" s="39">
        <v>820.09162855798081</v>
      </c>
      <c r="D12" s="39">
        <v>0</v>
      </c>
      <c r="E12" s="39">
        <v>503.06911812401324</v>
      </c>
      <c r="F12" s="39">
        <v>164.81362889909599</v>
      </c>
      <c r="G12" s="39">
        <v>0</v>
      </c>
      <c r="H12" s="39">
        <v>259.68853322962394</v>
      </c>
      <c r="I12" s="39">
        <v>33.073269393844981</v>
      </c>
      <c r="J12" s="39">
        <v>87.967470497566353</v>
      </c>
      <c r="K12" s="39">
        <v>44.859923313913107</v>
      </c>
      <c r="L12" s="39">
        <v>69.171312056458802</v>
      </c>
      <c r="M12" s="39">
        <v>63.266664837185402</v>
      </c>
      <c r="N12" s="39">
        <v>67.143048980336815</v>
      </c>
      <c r="O12" s="39">
        <v>31.161852600347821</v>
      </c>
      <c r="P12" s="39">
        <v>22.294017257709033</v>
      </c>
      <c r="Q12" s="39">
        <v>2231.0319009499435</v>
      </c>
      <c r="R12" s="39">
        <v>0</v>
      </c>
    </row>
    <row r="13" spans="1:18" x14ac:dyDescent="0.25">
      <c r="A13" s="15">
        <v>2001</v>
      </c>
      <c r="B13" s="39">
        <v>9020.2911630829367</v>
      </c>
      <c r="C13" s="39">
        <v>291.08947499230339</v>
      </c>
      <c r="D13" s="39">
        <v>0</v>
      </c>
      <c r="E13" s="39">
        <v>1098.468892299881</v>
      </c>
      <c r="F13" s="39">
        <v>91.16197008029441</v>
      </c>
      <c r="G13" s="39">
        <v>0</v>
      </c>
      <c r="H13" s="39">
        <v>540.12322151745707</v>
      </c>
      <c r="I13" s="39">
        <v>45.442103668233578</v>
      </c>
      <c r="J13" s="39">
        <v>106.03157522587848</v>
      </c>
      <c r="K13" s="39">
        <v>54.034906222291923</v>
      </c>
      <c r="L13" s="39">
        <v>72.464029867643177</v>
      </c>
      <c r="M13" s="39">
        <v>72.464029867643177</v>
      </c>
      <c r="N13" s="39">
        <v>24.234541207248867</v>
      </c>
      <c r="O13" s="39">
        <v>14.134284657617282</v>
      </c>
      <c r="P13" s="39">
        <v>8.1398459016713485</v>
      </c>
      <c r="Q13" s="39">
        <v>2128.1345857957076</v>
      </c>
      <c r="R13" s="39">
        <v>0</v>
      </c>
    </row>
    <row r="14" spans="1:18" x14ac:dyDescent="0.25">
      <c r="A14" s="15">
        <v>2000</v>
      </c>
      <c r="B14" s="39">
        <v>7669.4579742902297</v>
      </c>
      <c r="C14" s="39">
        <v>159.9382894064718</v>
      </c>
      <c r="D14" s="39">
        <v>0</v>
      </c>
      <c r="E14" s="39">
        <v>1056.1018100111044</v>
      </c>
      <c r="F14" s="39">
        <v>13.96815869649892</v>
      </c>
      <c r="G14" s="39">
        <v>0</v>
      </c>
      <c r="H14" s="39">
        <v>583.1505437956921</v>
      </c>
      <c r="I14" s="39">
        <v>38.638967659025084</v>
      </c>
      <c r="J14" s="39">
        <v>90.157591204391849</v>
      </c>
      <c r="K14" s="39">
        <v>84.914301207260209</v>
      </c>
      <c r="L14" s="39">
        <v>47.465097217791829</v>
      </c>
      <c r="M14" s="39">
        <v>47.465097217791829</v>
      </c>
      <c r="N14" s="39">
        <v>23.564802848904446</v>
      </c>
      <c r="O14" s="39">
        <v>15.778937489407353</v>
      </c>
      <c r="P14" s="39">
        <v>8.9127295766754955</v>
      </c>
      <c r="Q14" s="39">
        <v>1437.2966045430073</v>
      </c>
      <c r="R14" s="39">
        <v>0</v>
      </c>
    </row>
    <row r="15" spans="1:18" x14ac:dyDescent="0.25">
      <c r="A15" s="15">
        <v>1999</v>
      </c>
      <c r="B15" s="39">
        <v>6364.3548361826161</v>
      </c>
      <c r="C15" s="39">
        <v>147.84261719739061</v>
      </c>
      <c r="D15" s="39">
        <v>0</v>
      </c>
      <c r="E15" s="39">
        <v>752.12930975521317</v>
      </c>
      <c r="F15" s="39">
        <v>18.693338222564655</v>
      </c>
      <c r="G15" s="39">
        <v>0</v>
      </c>
      <c r="H15" s="39">
        <v>335.45603188026024</v>
      </c>
      <c r="I15" s="39">
        <v>29.144014988820203</v>
      </c>
      <c r="J15" s="39">
        <v>68.002701640580256</v>
      </c>
      <c r="K15" s="39">
        <v>70.212778459421997</v>
      </c>
      <c r="L15" s="39">
        <v>30.817561119809572</v>
      </c>
      <c r="M15" s="39">
        <v>30.817561119809572</v>
      </c>
      <c r="N15" s="39">
        <v>15.325243096160973</v>
      </c>
      <c r="O15" s="39">
        <v>7.3035658796574321</v>
      </c>
      <c r="P15" s="39">
        <v>2.4801822182979931</v>
      </c>
      <c r="Q15" s="39">
        <v>1124.159402297955</v>
      </c>
      <c r="R15" s="39">
        <v>0</v>
      </c>
    </row>
    <row r="16" spans="1:18" x14ac:dyDescent="0.25">
      <c r="A16" s="15">
        <v>1998</v>
      </c>
      <c r="B16" s="39">
        <v>5169.4271360995008</v>
      </c>
      <c r="C16" s="39">
        <v>10.853505489553973</v>
      </c>
      <c r="D16" s="39">
        <v>0</v>
      </c>
      <c r="E16" s="39">
        <v>605.27285742901893</v>
      </c>
      <c r="F16" s="39">
        <v>2.2562565432605486</v>
      </c>
      <c r="G16" s="39">
        <v>0</v>
      </c>
      <c r="H16" s="39">
        <v>271.92124664447522</v>
      </c>
      <c r="I16" s="39">
        <v>18.900420474276025</v>
      </c>
      <c r="J16" s="39">
        <v>44.100981106644085</v>
      </c>
      <c r="K16" s="39">
        <v>57.412342906512833</v>
      </c>
      <c r="L16" s="39">
        <v>26.709084132525817</v>
      </c>
      <c r="M16" s="39">
        <v>26.709084132525817</v>
      </c>
      <c r="N16" s="39">
        <v>23.581378375396305</v>
      </c>
      <c r="O16" s="39">
        <v>8.4496015588695581</v>
      </c>
      <c r="P16" s="39">
        <v>2.8449044254145024</v>
      </c>
      <c r="Q16" s="39">
        <v>1212.6773818684146</v>
      </c>
      <c r="R16" s="39">
        <v>0</v>
      </c>
    </row>
    <row r="17" spans="1:18" x14ac:dyDescent="0.25">
      <c r="A17" s="15">
        <v>1997</v>
      </c>
      <c r="B17" s="39">
        <v>7287.7135330301462</v>
      </c>
      <c r="C17" s="39">
        <v>13.784401270506976</v>
      </c>
      <c r="D17" s="39">
        <v>0</v>
      </c>
      <c r="E17" s="39">
        <v>702.7382491796069</v>
      </c>
      <c r="F17" s="39">
        <v>1.6156782405036021</v>
      </c>
      <c r="G17" s="39">
        <v>0</v>
      </c>
      <c r="H17" s="39">
        <v>289.41365560500918</v>
      </c>
      <c r="I17" s="39">
        <v>22.756786237796554</v>
      </c>
      <c r="J17" s="39">
        <v>53.099167888192262</v>
      </c>
      <c r="K17" s="39">
        <v>65.878225804306268</v>
      </c>
      <c r="L17" s="39">
        <v>35.50981176040959</v>
      </c>
      <c r="M17" s="39">
        <v>35.50981176040959</v>
      </c>
      <c r="N17" s="39">
        <v>20.252942887737753</v>
      </c>
      <c r="O17" s="39">
        <v>8.0089346957992031</v>
      </c>
      <c r="P17" s="39">
        <v>2.3666587184307861</v>
      </c>
      <c r="Q17" s="39">
        <v>784.20031645179677</v>
      </c>
      <c r="R17" s="39">
        <v>0</v>
      </c>
    </row>
    <row r="18" spans="1:18" x14ac:dyDescent="0.25">
      <c r="A18" s="15">
        <v>1996</v>
      </c>
      <c r="B18" s="39">
        <v>6063.1406935265959</v>
      </c>
      <c r="C18" s="39">
        <v>36.014836644037921</v>
      </c>
      <c r="D18" s="39">
        <v>0</v>
      </c>
      <c r="E18" s="39">
        <v>728.46924370030797</v>
      </c>
      <c r="F18" s="39">
        <v>8.1202166115480701</v>
      </c>
      <c r="G18" s="39">
        <v>0</v>
      </c>
      <c r="H18" s="39">
        <v>162.46103079202544</v>
      </c>
      <c r="I18" s="39">
        <v>18.009350027428777</v>
      </c>
      <c r="J18" s="39">
        <v>42.021816730667211</v>
      </c>
      <c r="K18" s="39">
        <v>49.818949672604809</v>
      </c>
      <c r="L18" s="39">
        <v>27.155029702565351</v>
      </c>
      <c r="M18" s="39">
        <v>27.155029702565351</v>
      </c>
      <c r="N18" s="39">
        <v>34.399585325445187</v>
      </c>
      <c r="O18" s="39">
        <v>11.348810909963895</v>
      </c>
      <c r="P18" s="39">
        <v>1.4025203080551047</v>
      </c>
      <c r="Q18" s="39">
        <v>455.61735464487816</v>
      </c>
      <c r="R18" s="39">
        <v>0</v>
      </c>
    </row>
    <row r="19" spans="1:18" x14ac:dyDescent="0.25">
      <c r="A19" s="15">
        <v>1995</v>
      </c>
      <c r="B19" s="39">
        <v>4717.446076413943</v>
      </c>
      <c r="C19" s="39">
        <v>128.57037051068156</v>
      </c>
      <c r="D19" s="39">
        <v>0</v>
      </c>
      <c r="E19" s="39">
        <v>459.65015128436801</v>
      </c>
      <c r="F19" s="39">
        <v>30.960400547129066</v>
      </c>
      <c r="G19" s="39">
        <v>0</v>
      </c>
      <c r="H19" s="39">
        <v>138.00291447077024</v>
      </c>
      <c r="I19" s="39">
        <v>22.065161707173875</v>
      </c>
      <c r="J19" s="39">
        <v>51.485377316739118</v>
      </c>
      <c r="K19" s="39">
        <v>58.4094910695365</v>
      </c>
      <c r="L19" s="39">
        <v>31.415878921374144</v>
      </c>
      <c r="M19" s="39">
        <v>31.415878921374144</v>
      </c>
      <c r="N19" s="39">
        <v>31.050732281928731</v>
      </c>
      <c r="O19" s="39">
        <v>16.724717863515465</v>
      </c>
      <c r="P19" s="39">
        <v>1.4463519711444617</v>
      </c>
      <c r="Q19" s="39">
        <v>373.00377304962637</v>
      </c>
      <c r="R19" s="39">
        <v>0</v>
      </c>
    </row>
    <row r="20" spans="1:18" x14ac:dyDescent="0.25">
      <c r="A20" s="15">
        <v>1994</v>
      </c>
      <c r="B20" s="39">
        <v>3513.7147580623646</v>
      </c>
      <c r="C20" s="39">
        <v>425.95046540298688</v>
      </c>
      <c r="D20" s="39">
        <v>0</v>
      </c>
      <c r="E20" s="39">
        <v>236.87921486415306</v>
      </c>
      <c r="F20" s="39">
        <v>71.990256349467884</v>
      </c>
      <c r="G20" s="39">
        <v>0</v>
      </c>
      <c r="H20" s="39">
        <v>268.24847767082173</v>
      </c>
      <c r="I20" s="39">
        <v>21.509483505034094</v>
      </c>
      <c r="J20" s="39">
        <v>50.188794845079492</v>
      </c>
      <c r="K20" s="39">
        <v>51.802964641090014</v>
      </c>
      <c r="L20" s="39">
        <v>34.84267938538266</v>
      </c>
      <c r="M20" s="39">
        <v>34.84267938538266</v>
      </c>
      <c r="N20" s="39">
        <v>20.032743774635883</v>
      </c>
      <c r="O20" s="39">
        <v>10.238085445349393</v>
      </c>
      <c r="P20" s="39">
        <v>0.70440244999584456</v>
      </c>
      <c r="Q20" s="39">
        <v>257.95149698434943</v>
      </c>
      <c r="R20" s="39">
        <v>0</v>
      </c>
    </row>
    <row r="21" spans="1:18" x14ac:dyDescent="0.25">
      <c r="A21" s="15">
        <v>1993</v>
      </c>
      <c r="B21" s="39">
        <v>2086.9150943702853</v>
      </c>
      <c r="C21" s="39">
        <v>723.10177253435893</v>
      </c>
      <c r="D21" s="39">
        <v>0</v>
      </c>
      <c r="E21" s="39">
        <v>188.3490721863906</v>
      </c>
      <c r="F21" s="39">
        <v>132.53296034309139</v>
      </c>
      <c r="G21" s="39">
        <v>0</v>
      </c>
      <c r="H21" s="39">
        <v>206.28683762653338</v>
      </c>
      <c r="I21" s="39">
        <v>20.693554304587302</v>
      </c>
      <c r="J21" s="39">
        <v>48.284960044037184</v>
      </c>
      <c r="K21" s="39">
        <v>50.415046882965335</v>
      </c>
      <c r="L21" s="39">
        <v>34.299783157741004</v>
      </c>
      <c r="M21" s="39">
        <v>34.299783157741004</v>
      </c>
      <c r="N21" s="39">
        <v>24.634902874074747</v>
      </c>
      <c r="O21" s="39">
        <v>12.343319854999546</v>
      </c>
      <c r="P21" s="39">
        <v>1.2008391917173606</v>
      </c>
      <c r="Q21" s="39">
        <v>100.27536521531648</v>
      </c>
      <c r="R21" s="39">
        <v>0</v>
      </c>
    </row>
    <row r="22" spans="1:18" x14ac:dyDescent="0.25">
      <c r="A22" s="15">
        <v>1992</v>
      </c>
      <c r="B22" s="39">
        <v>1178.0185923310692</v>
      </c>
      <c r="C22" s="39">
        <v>538.55605505496158</v>
      </c>
      <c r="D22" s="39">
        <v>0</v>
      </c>
      <c r="E22" s="39">
        <v>126.21273901635047</v>
      </c>
      <c r="F22" s="39">
        <v>95.201606980308668</v>
      </c>
      <c r="G22" s="39">
        <v>0</v>
      </c>
      <c r="H22" s="39">
        <v>129.56942313740342</v>
      </c>
      <c r="I22" s="39">
        <v>11.484855785618445</v>
      </c>
      <c r="J22" s="39">
        <v>26.797996833109693</v>
      </c>
      <c r="K22" s="39">
        <v>26.894291590142487</v>
      </c>
      <c r="L22" s="39">
        <v>15.926546232053648</v>
      </c>
      <c r="M22" s="39">
        <v>15.926546232053648</v>
      </c>
      <c r="N22" s="39">
        <v>43.805584443162587</v>
      </c>
      <c r="O22" s="39">
        <v>27.350028803514583</v>
      </c>
      <c r="P22" s="39">
        <v>1.9681832495826759</v>
      </c>
      <c r="Q22" s="39">
        <v>63.665895426078968</v>
      </c>
      <c r="R22" s="39">
        <v>0</v>
      </c>
    </row>
    <row r="23" spans="1:18" x14ac:dyDescent="0.25">
      <c r="A23" s="15">
        <v>1991</v>
      </c>
      <c r="B23" s="39">
        <v>1161.52606893398</v>
      </c>
      <c r="C23" s="39">
        <v>357.13511413352103</v>
      </c>
      <c r="D23" s="39">
        <v>0</v>
      </c>
      <c r="E23" s="39">
        <v>148.64173389310201</v>
      </c>
      <c r="F23" s="39">
        <v>44.060386328751619</v>
      </c>
      <c r="G23" s="39">
        <v>0</v>
      </c>
      <c r="H23" s="39">
        <v>105.75989887307649</v>
      </c>
      <c r="I23" s="39">
        <v>23.930115883194976</v>
      </c>
      <c r="J23" s="39">
        <v>55.836937060788358</v>
      </c>
      <c r="K23" s="39">
        <v>45.794526059484433</v>
      </c>
      <c r="L23" s="39">
        <v>18.452222781434891</v>
      </c>
      <c r="M23" s="39">
        <v>18.452222781434891</v>
      </c>
      <c r="N23" s="39">
        <v>44.29056120042334</v>
      </c>
      <c r="O23" s="39">
        <v>30.076256821602595</v>
      </c>
      <c r="P23" s="39">
        <v>3.1260782186504237</v>
      </c>
      <c r="Q23" s="39">
        <v>111.47737911064135</v>
      </c>
      <c r="R23" s="39">
        <v>0</v>
      </c>
    </row>
    <row r="24" spans="1:18" x14ac:dyDescent="0.25">
      <c r="A24" s="15">
        <v>1990</v>
      </c>
      <c r="B24" s="39">
        <v>1093.0067893072292</v>
      </c>
      <c r="C24" s="39">
        <v>183.40771071179873</v>
      </c>
      <c r="D24" s="39">
        <v>0</v>
      </c>
      <c r="E24" s="39">
        <v>156.08113532144191</v>
      </c>
      <c r="F24" s="39">
        <v>24.283810596153632</v>
      </c>
      <c r="G24" s="39">
        <v>0</v>
      </c>
      <c r="H24" s="39">
        <v>101.735166094717</v>
      </c>
      <c r="I24" s="39">
        <v>22.656986426549668</v>
      </c>
      <c r="J24" s="39">
        <v>52.866301661949407</v>
      </c>
      <c r="K24" s="39">
        <v>46.531319442439411</v>
      </c>
      <c r="L24" s="39">
        <v>18.354641498233384</v>
      </c>
      <c r="M24" s="39">
        <v>18.354641498233384</v>
      </c>
      <c r="N24" s="39">
        <v>14.012712133651185</v>
      </c>
      <c r="O24" s="39">
        <v>13.143131284188067</v>
      </c>
      <c r="P24" s="39">
        <v>1.3998130747455959</v>
      </c>
      <c r="Q24" s="39">
        <v>123.28328700894161</v>
      </c>
      <c r="R24" s="39">
        <v>0</v>
      </c>
    </row>
    <row r="25" spans="1:18" x14ac:dyDescent="0.25">
      <c r="A25" s="15">
        <v>1989</v>
      </c>
      <c r="B25" s="39">
        <v>424.02710346912806</v>
      </c>
      <c r="C25" s="39">
        <v>898.23332666168199</v>
      </c>
      <c r="D25" s="39">
        <v>0</v>
      </c>
      <c r="E25" s="39">
        <v>53.452587668462328</v>
      </c>
      <c r="F25" s="39">
        <v>115.43991719374178</v>
      </c>
      <c r="G25" s="39">
        <v>0</v>
      </c>
      <c r="H25" s="39">
        <v>120.16989233042223</v>
      </c>
      <c r="I25" s="39">
        <v>25.224708500955398</v>
      </c>
      <c r="J25" s="39">
        <v>58.857653168896086</v>
      </c>
      <c r="K25" s="39">
        <v>57.136793690503815</v>
      </c>
      <c r="L25" s="39">
        <v>17.634495572258697</v>
      </c>
      <c r="M25" s="39">
        <v>17.634495572258697</v>
      </c>
      <c r="N25" s="39">
        <v>12.028930583105632</v>
      </c>
      <c r="O25" s="39">
        <v>9.7188813020575431</v>
      </c>
      <c r="P25" s="39">
        <v>1.4688391211205984</v>
      </c>
      <c r="Q25" s="39">
        <v>147.97634082792345</v>
      </c>
      <c r="R25" s="39">
        <v>0</v>
      </c>
    </row>
    <row r="26" spans="1:18" x14ac:dyDescent="0.25">
      <c r="A26" s="15">
        <v>1988</v>
      </c>
      <c r="B26" s="39">
        <v>97.750027678332017</v>
      </c>
      <c r="C26" s="39">
        <v>1125.9239998530634</v>
      </c>
      <c r="D26" s="39">
        <v>0</v>
      </c>
      <c r="E26" s="39">
        <v>13.108520071514397</v>
      </c>
      <c r="F26" s="39">
        <v>121.41744178908577</v>
      </c>
      <c r="G26" s="39">
        <v>0</v>
      </c>
      <c r="H26" s="39">
        <v>92.160440635678597</v>
      </c>
      <c r="I26" s="39">
        <v>25.056434803508047</v>
      </c>
      <c r="J26" s="39">
        <v>58.465014541518869</v>
      </c>
      <c r="K26" s="39">
        <v>59.629811931249556</v>
      </c>
      <c r="L26" s="39">
        <v>16.126855254299752</v>
      </c>
      <c r="M26" s="39">
        <v>16.126855254299752</v>
      </c>
      <c r="N26" s="39">
        <v>15.773486131755655</v>
      </c>
      <c r="O26" s="39">
        <v>12.09189170680089</v>
      </c>
      <c r="P26" s="39">
        <v>1.5614964051946585</v>
      </c>
      <c r="Q26" s="39">
        <v>149.85824527750637</v>
      </c>
      <c r="R26" s="39">
        <v>0</v>
      </c>
    </row>
    <row r="27" spans="1:18" x14ac:dyDescent="0.25">
      <c r="A27" s="15">
        <v>1987</v>
      </c>
      <c r="B27" s="39">
        <v>29.407379905388272</v>
      </c>
      <c r="C27" s="39">
        <v>674.52619420643805</v>
      </c>
      <c r="D27" s="39">
        <v>0</v>
      </c>
      <c r="E27" s="39">
        <v>6.89047481159266</v>
      </c>
      <c r="F27" s="39">
        <v>86.291537401784339</v>
      </c>
      <c r="G27" s="39">
        <v>0</v>
      </c>
      <c r="H27" s="39">
        <v>37.155704809959815</v>
      </c>
      <c r="I27" s="39">
        <v>23.207881066743138</v>
      </c>
      <c r="J27" s="39">
        <v>54.15172248906741</v>
      </c>
      <c r="K27" s="39">
        <v>54.661919224807207</v>
      </c>
      <c r="L27" s="39">
        <v>12.756330116615668</v>
      </c>
      <c r="M27" s="39">
        <v>12.756330116615668</v>
      </c>
      <c r="N27" s="39">
        <v>12.574976246367036</v>
      </c>
      <c r="O27" s="39">
        <v>12.649370189809343</v>
      </c>
      <c r="P27" s="39">
        <v>2.17902260146972</v>
      </c>
      <c r="Q27" s="39">
        <v>128.1366447351196</v>
      </c>
      <c r="R27" s="39">
        <v>0</v>
      </c>
    </row>
    <row r="28" spans="1:18" x14ac:dyDescent="0.25">
      <c r="A28" s="15">
        <v>1986</v>
      </c>
      <c r="B28" s="39">
        <v>70.56723260478563</v>
      </c>
      <c r="C28" s="39">
        <v>979.4733338208415</v>
      </c>
      <c r="D28" s="39">
        <v>0</v>
      </c>
      <c r="E28" s="39">
        <v>7.7901003543841307</v>
      </c>
      <c r="F28" s="39">
        <v>96.662146870286577</v>
      </c>
      <c r="G28" s="39">
        <v>0</v>
      </c>
      <c r="H28" s="39">
        <v>45.111402508056585</v>
      </c>
      <c r="I28" s="39">
        <v>32.081633673909188</v>
      </c>
      <c r="J28" s="39">
        <v>74.857145239121394</v>
      </c>
      <c r="K28" s="39">
        <v>59.300081333632043</v>
      </c>
      <c r="L28" s="39">
        <v>13.76357784477738</v>
      </c>
      <c r="M28" s="39">
        <v>13.76357784477738</v>
      </c>
      <c r="N28" s="39">
        <v>17.214436647661074</v>
      </c>
      <c r="O28" s="39">
        <v>15.981210172788961</v>
      </c>
      <c r="P28" s="39">
        <v>2.4001084874884575</v>
      </c>
      <c r="Q28" s="39">
        <v>145.70438214291323</v>
      </c>
      <c r="R28" s="39">
        <v>0</v>
      </c>
    </row>
    <row r="29" spans="1:18" x14ac:dyDescent="0.25">
      <c r="A29" s="15">
        <v>1985</v>
      </c>
      <c r="B29" s="39">
        <v>27.704007658082659</v>
      </c>
      <c r="C29" s="39">
        <v>824.40855234502237</v>
      </c>
      <c r="D29" s="39">
        <v>0</v>
      </c>
      <c r="E29" s="39">
        <v>2.9789440456432481</v>
      </c>
      <c r="F29" s="39">
        <v>75.295887653142543</v>
      </c>
      <c r="G29" s="39">
        <v>0</v>
      </c>
      <c r="H29" s="39">
        <v>37.058329765397929</v>
      </c>
      <c r="I29" s="39">
        <v>27.446926655616785</v>
      </c>
      <c r="J29" s="39">
        <v>64.042828863105626</v>
      </c>
      <c r="K29" s="39">
        <v>42.245135557687554</v>
      </c>
      <c r="L29" s="39">
        <v>10.701273577488823</v>
      </c>
      <c r="M29" s="39">
        <v>10.701273577488823</v>
      </c>
      <c r="N29" s="39">
        <v>15.159281572984359</v>
      </c>
      <c r="O29" s="39">
        <v>9.6354793279596027</v>
      </c>
      <c r="P29" s="39">
        <v>1.3615717553325228</v>
      </c>
      <c r="Q29" s="39">
        <v>121.12774808725865</v>
      </c>
      <c r="R29" s="39">
        <v>0</v>
      </c>
    </row>
    <row r="30" spans="1:18" x14ac:dyDescent="0.25">
      <c r="A30" s="15">
        <v>1984</v>
      </c>
      <c r="B30" s="39">
        <v>31.516561554525325</v>
      </c>
      <c r="C30" s="39">
        <v>635.09718906151943</v>
      </c>
      <c r="D30" s="39">
        <v>0</v>
      </c>
      <c r="E30" s="39">
        <v>2.5895077784661447</v>
      </c>
      <c r="F30" s="39">
        <v>51.482110948353899</v>
      </c>
      <c r="G30" s="39">
        <v>0</v>
      </c>
      <c r="H30" s="39">
        <v>60.590354052793991</v>
      </c>
      <c r="I30" s="39">
        <v>21.437123468691659</v>
      </c>
      <c r="J30" s="39">
        <v>50.019954760280548</v>
      </c>
      <c r="K30" s="39">
        <v>29.398248639098792</v>
      </c>
      <c r="L30" s="39">
        <v>8.2593132477023037</v>
      </c>
      <c r="M30" s="39">
        <v>8.2593132477023037</v>
      </c>
      <c r="N30" s="39">
        <v>7.109085307462081</v>
      </c>
      <c r="O30" s="39">
        <v>7.1999846401094141</v>
      </c>
      <c r="P30" s="39">
        <v>1.2498658239011635</v>
      </c>
      <c r="Q30" s="39">
        <v>106.78829344418195</v>
      </c>
      <c r="R30" s="39">
        <v>0</v>
      </c>
    </row>
    <row r="31" spans="1:18" x14ac:dyDescent="0.25">
      <c r="A31" s="15">
        <v>1983</v>
      </c>
      <c r="B31" s="39">
        <v>61.926350427023252</v>
      </c>
      <c r="C31" s="39">
        <v>609.64959916922453</v>
      </c>
      <c r="D31" s="39">
        <v>0</v>
      </c>
      <c r="E31" s="39">
        <v>5.0736734734696896</v>
      </c>
      <c r="F31" s="39">
        <v>32.540476968863743</v>
      </c>
      <c r="G31" s="39">
        <v>0</v>
      </c>
      <c r="H31" s="39">
        <v>35.128976603688379</v>
      </c>
      <c r="I31" s="39">
        <v>13.018906048973243</v>
      </c>
      <c r="J31" s="39">
        <v>30.377447447604141</v>
      </c>
      <c r="K31" s="39">
        <v>18.55871936730264</v>
      </c>
      <c r="L31" s="39">
        <v>4.9677492457898458</v>
      </c>
      <c r="M31" s="39">
        <v>4.9677492457898458</v>
      </c>
      <c r="N31" s="39">
        <v>6.061474011694397</v>
      </c>
      <c r="O31" s="39">
        <v>8.5050508689794242</v>
      </c>
      <c r="P31" s="39">
        <v>0.82346889025061132</v>
      </c>
      <c r="Q31" s="39">
        <v>99.894976906014833</v>
      </c>
      <c r="R31" s="39">
        <v>0</v>
      </c>
    </row>
    <row r="32" spans="1:18" x14ac:dyDescent="0.25">
      <c r="A32" s="15">
        <v>1982</v>
      </c>
      <c r="B32" s="39">
        <v>250.51193820210798</v>
      </c>
      <c r="C32" s="39">
        <v>234.01012034883149</v>
      </c>
      <c r="D32" s="39">
        <v>0</v>
      </c>
      <c r="E32" s="39">
        <v>10.800784400010109</v>
      </c>
      <c r="F32" s="39">
        <v>13.148962880860244</v>
      </c>
      <c r="G32" s="39">
        <v>0</v>
      </c>
      <c r="H32" s="39">
        <v>44.350902604729036</v>
      </c>
      <c r="I32" s="39">
        <v>16.022167960388057</v>
      </c>
      <c r="J32" s="39">
        <v>37.385058574238627</v>
      </c>
      <c r="K32" s="39">
        <v>22.957789587633592</v>
      </c>
      <c r="L32" s="39">
        <v>4.9701103650177147</v>
      </c>
      <c r="M32" s="39">
        <v>4.9701103650177147</v>
      </c>
      <c r="N32" s="39">
        <v>8.2060435151009337</v>
      </c>
      <c r="O32" s="39">
        <v>9.0740081447017893</v>
      </c>
      <c r="P32" s="39">
        <v>1.2346842926381365</v>
      </c>
      <c r="Q32" s="39">
        <v>104.1927320398518</v>
      </c>
      <c r="R32" s="39">
        <v>0</v>
      </c>
    </row>
    <row r="33" spans="1:19" x14ac:dyDescent="0.25">
      <c r="A33" s="15">
        <v>1981</v>
      </c>
      <c r="B33" s="39">
        <v>234.81226825509012</v>
      </c>
      <c r="C33" s="39">
        <v>125.09940363268151</v>
      </c>
      <c r="D33" s="39">
        <v>0</v>
      </c>
      <c r="E33" s="39">
        <v>8.5124744251096551</v>
      </c>
      <c r="F33" s="39">
        <v>2.8151249460240391</v>
      </c>
      <c r="G33" s="39">
        <v>0</v>
      </c>
      <c r="H33" s="39">
        <v>31.761738849808232</v>
      </c>
      <c r="I33" s="39">
        <v>18.892213471520684</v>
      </c>
      <c r="J33" s="39">
        <v>44.081831433548317</v>
      </c>
      <c r="K33" s="39">
        <v>29.863902409831233</v>
      </c>
      <c r="L33" s="39">
        <v>5.1922894637521821</v>
      </c>
      <c r="M33" s="39">
        <v>5.1922894637521821</v>
      </c>
      <c r="N33" s="39">
        <v>7.4660270234245232</v>
      </c>
      <c r="O33" s="39">
        <v>7.0435850522452164</v>
      </c>
      <c r="P33" s="39">
        <v>2.1872337032371449</v>
      </c>
      <c r="Q33" s="39">
        <v>81.805351720321269</v>
      </c>
      <c r="R33" s="39">
        <v>0</v>
      </c>
    </row>
    <row r="34" spans="1:19" x14ac:dyDescent="0.25">
      <c r="A34" s="15">
        <v>1980</v>
      </c>
      <c r="B34" s="39">
        <v>403.57709026096359</v>
      </c>
      <c r="C34" s="39">
        <v>178.74502571666997</v>
      </c>
      <c r="D34" s="39">
        <v>0</v>
      </c>
      <c r="E34" s="39">
        <v>20.676357976083839</v>
      </c>
      <c r="F34" s="39">
        <v>6.5090541385985059</v>
      </c>
      <c r="G34" s="39">
        <v>0</v>
      </c>
      <c r="H34" s="39">
        <v>14.726072359424057</v>
      </c>
      <c r="I34" s="39">
        <v>33.318503973920699</v>
      </c>
      <c r="J34" s="39">
        <v>77.743175939148358</v>
      </c>
      <c r="K34" s="39">
        <v>33.281647003710773</v>
      </c>
      <c r="L34" s="39">
        <v>7.9971741512232812</v>
      </c>
      <c r="M34" s="39">
        <v>7.9971741512232812</v>
      </c>
      <c r="N34" s="39">
        <v>9.5031159182900673</v>
      </c>
      <c r="O34" s="39">
        <v>6.6719618505589713</v>
      </c>
      <c r="P34" s="39">
        <v>1.188131110809342</v>
      </c>
      <c r="Q34" s="39">
        <v>64.439546515648374</v>
      </c>
      <c r="R34" s="39">
        <v>0</v>
      </c>
    </row>
    <row r="35" spans="1:19" x14ac:dyDescent="0.25">
      <c r="A35" s="15">
        <v>1979</v>
      </c>
      <c r="B35" s="39">
        <v>543.60663134717527</v>
      </c>
      <c r="C35" s="39">
        <v>1.5385165865282462</v>
      </c>
      <c r="D35" s="39">
        <v>0</v>
      </c>
      <c r="E35" s="39">
        <v>26.010232496873336</v>
      </c>
      <c r="F35" s="39">
        <v>0.27335046882259806</v>
      </c>
      <c r="G35" s="39">
        <v>0</v>
      </c>
      <c r="H35" s="39">
        <v>9.1169815121811961</v>
      </c>
      <c r="I35" s="39">
        <v>24.016870418945704</v>
      </c>
      <c r="J35" s="39">
        <v>56.039364310873282</v>
      </c>
      <c r="K35" s="39">
        <v>62.703708318932073</v>
      </c>
      <c r="L35" s="39">
        <v>6.6158519061915948</v>
      </c>
      <c r="M35" s="39">
        <v>6.6158519061915948</v>
      </c>
      <c r="N35" s="39">
        <v>10.086459998355865</v>
      </c>
      <c r="O35" s="39">
        <v>5.8782475551447151</v>
      </c>
      <c r="P35" s="39">
        <v>1.371913141538825</v>
      </c>
      <c r="Q35" s="39">
        <v>29.21595449836796</v>
      </c>
      <c r="R35" s="39">
        <v>0</v>
      </c>
    </row>
    <row r="36" spans="1:19" x14ac:dyDescent="0.25">
      <c r="A36" s="15">
        <v>1978</v>
      </c>
      <c r="B36" s="39">
        <v>439.78074588313228</v>
      </c>
      <c r="C36" s="39">
        <v>0</v>
      </c>
      <c r="D36" s="39">
        <v>0</v>
      </c>
      <c r="E36" s="39">
        <v>21.231442754779287</v>
      </c>
      <c r="F36" s="39">
        <v>0</v>
      </c>
      <c r="G36" s="39">
        <v>0</v>
      </c>
      <c r="H36" s="39">
        <v>1.0386590323966749</v>
      </c>
      <c r="I36" s="39">
        <v>29.939667255628802</v>
      </c>
      <c r="J36" s="39">
        <v>69.859223596467572</v>
      </c>
      <c r="K36" s="39">
        <v>28.593107410136792</v>
      </c>
      <c r="L36" s="39">
        <v>6.0560233764776559</v>
      </c>
      <c r="M36" s="39">
        <v>6.0560233764776559</v>
      </c>
      <c r="N36" s="39">
        <v>12.304558918935358</v>
      </c>
      <c r="O36" s="39">
        <v>6.9698258617693538</v>
      </c>
      <c r="P36" s="39">
        <v>1.0056576070547592</v>
      </c>
      <c r="Q36" s="39">
        <v>17.151264799865906</v>
      </c>
      <c r="R36" s="39">
        <v>0</v>
      </c>
    </row>
    <row r="37" spans="1:19" x14ac:dyDescent="0.25">
      <c r="A37" s="15">
        <v>1977</v>
      </c>
      <c r="B37" s="39">
        <v>347.5988342161005</v>
      </c>
      <c r="C37" s="39">
        <v>0</v>
      </c>
      <c r="D37" s="39">
        <v>0</v>
      </c>
      <c r="E37" s="39">
        <v>15.659686314883199</v>
      </c>
      <c r="F37" s="39">
        <v>0</v>
      </c>
      <c r="G37" s="39">
        <v>0</v>
      </c>
      <c r="H37" s="39">
        <v>0.8081846772347413</v>
      </c>
      <c r="I37" s="39">
        <v>25.36813131042641</v>
      </c>
      <c r="J37" s="39">
        <v>59.192306390994744</v>
      </c>
      <c r="K37" s="39">
        <v>21.571775150076675</v>
      </c>
      <c r="L37" s="39">
        <v>6.7732584225694321</v>
      </c>
      <c r="M37" s="39">
        <v>6.7732584225694321</v>
      </c>
      <c r="N37" s="39">
        <v>6.8451168638970703</v>
      </c>
      <c r="O37" s="39">
        <v>4.6612561957685354</v>
      </c>
      <c r="P37" s="39">
        <v>0.62962501990773445</v>
      </c>
      <c r="Q37" s="39">
        <v>11.173658631124523</v>
      </c>
      <c r="R37" s="39">
        <v>0</v>
      </c>
    </row>
    <row r="38" spans="1:19" x14ac:dyDescent="0.25">
      <c r="A38" s="15">
        <v>1976</v>
      </c>
      <c r="B38" s="39">
        <v>286.45944560996969</v>
      </c>
      <c r="C38" s="39">
        <v>0</v>
      </c>
      <c r="D38" s="39">
        <v>0</v>
      </c>
      <c r="E38" s="39">
        <v>26.65106918842114</v>
      </c>
      <c r="F38" s="39">
        <v>0</v>
      </c>
      <c r="G38" s="39">
        <v>0</v>
      </c>
      <c r="H38" s="39">
        <v>0.36247024924789056</v>
      </c>
      <c r="I38" s="39">
        <v>18.157581480139477</v>
      </c>
      <c r="J38" s="39">
        <v>42.367690120325271</v>
      </c>
      <c r="K38" s="39">
        <v>19.456206383363295</v>
      </c>
      <c r="L38" s="39">
        <v>6.87854189738737</v>
      </c>
      <c r="M38" s="39">
        <v>6.87854189738737</v>
      </c>
      <c r="N38" s="39">
        <v>6.1373613583337772</v>
      </c>
      <c r="O38" s="39">
        <v>3.8587614107123231</v>
      </c>
      <c r="P38" s="39">
        <v>0.44931392953878752</v>
      </c>
      <c r="Q38" s="39">
        <v>0</v>
      </c>
      <c r="R38" s="39">
        <v>0</v>
      </c>
    </row>
    <row r="39" spans="1:19" x14ac:dyDescent="0.25">
      <c r="A39" s="15">
        <v>1975</v>
      </c>
      <c r="B39" s="39">
        <v>261.45482418459443</v>
      </c>
      <c r="C39" s="39">
        <v>0</v>
      </c>
      <c r="D39" s="39">
        <v>0</v>
      </c>
      <c r="E39" s="39">
        <v>31.357564440941051</v>
      </c>
      <c r="F39" s="39">
        <v>0</v>
      </c>
      <c r="G39" s="39">
        <v>0</v>
      </c>
      <c r="H39" s="39">
        <v>0.1771439608559871</v>
      </c>
      <c r="I39" s="39">
        <v>13.52692619598089</v>
      </c>
      <c r="J39" s="39">
        <v>31.562827790622041</v>
      </c>
      <c r="K39" s="39">
        <v>15.364877590010112</v>
      </c>
      <c r="L39" s="39">
        <v>5.5997572685005936</v>
      </c>
      <c r="M39" s="39">
        <v>5.5997572685005936</v>
      </c>
      <c r="N39" s="39">
        <v>5.1374336107759637</v>
      </c>
      <c r="O39" s="39">
        <v>2.8502200169373517</v>
      </c>
      <c r="P39" s="39">
        <v>0.54541247237689972</v>
      </c>
      <c r="Q39" s="39">
        <v>0</v>
      </c>
      <c r="R39" s="39">
        <v>0</v>
      </c>
    </row>
    <row r="40" spans="1:19" x14ac:dyDescent="0.25">
      <c r="A40" s="15">
        <v>1974</v>
      </c>
      <c r="B40" s="39">
        <v>220.0462991959368</v>
      </c>
      <c r="C40" s="39">
        <v>0</v>
      </c>
      <c r="D40" s="39">
        <v>0</v>
      </c>
      <c r="E40" s="39">
        <v>25.746818679835332</v>
      </c>
      <c r="F40" s="39">
        <v>0</v>
      </c>
      <c r="G40" s="39">
        <v>0</v>
      </c>
      <c r="H40" s="39">
        <v>0.11852606984393657</v>
      </c>
      <c r="I40" s="39">
        <v>10.14272669942665</v>
      </c>
      <c r="J40" s="39">
        <v>23.666362298662168</v>
      </c>
      <c r="K40" s="39">
        <v>7.8864557988318325</v>
      </c>
      <c r="L40" s="39">
        <v>4.0777908478776439</v>
      </c>
      <c r="M40" s="39">
        <v>4.0777908478776439</v>
      </c>
      <c r="N40" s="39">
        <v>3.2410521579008327</v>
      </c>
      <c r="O40" s="39">
        <v>1.8810531329409663</v>
      </c>
      <c r="P40" s="39">
        <v>0.39019304187117376</v>
      </c>
      <c r="Q40" s="39">
        <v>0</v>
      </c>
      <c r="R40" s="39">
        <v>0</v>
      </c>
    </row>
    <row r="41" spans="1:19" x14ac:dyDescent="0.25">
      <c r="A41" s="15">
        <v>1973</v>
      </c>
      <c r="B41" s="39">
        <v>195.81878297936427</v>
      </c>
      <c r="C41" s="39">
        <v>0</v>
      </c>
      <c r="D41" s="39">
        <v>0</v>
      </c>
      <c r="E41" s="39">
        <v>21.842721245493379</v>
      </c>
      <c r="F41" s="39">
        <v>0</v>
      </c>
      <c r="G41" s="39">
        <v>0</v>
      </c>
      <c r="H41" s="39">
        <v>8.8661373802362456E-2</v>
      </c>
      <c r="I41" s="39">
        <v>10.329719112483749</v>
      </c>
      <c r="J41" s="39">
        <v>24.10267792912871</v>
      </c>
      <c r="K41" s="39">
        <v>5.8896746453159947</v>
      </c>
      <c r="L41" s="39">
        <v>2.7628827670288585</v>
      </c>
      <c r="M41" s="39">
        <v>2.7628827670288585</v>
      </c>
      <c r="N41" s="39">
        <v>1.9878422482492644</v>
      </c>
      <c r="O41" s="39">
        <v>1.0527154100144447</v>
      </c>
      <c r="P41" s="39">
        <v>4.4653888017579961E-2</v>
      </c>
      <c r="Q41" s="39">
        <v>0</v>
      </c>
      <c r="R41" s="39">
        <v>0</v>
      </c>
    </row>
    <row r="42" spans="1:19" x14ac:dyDescent="0.25">
      <c r="A42" s="15">
        <v>1972</v>
      </c>
      <c r="B42" s="39">
        <v>138.98889119142126</v>
      </c>
      <c r="C42" s="39">
        <v>0</v>
      </c>
      <c r="D42" s="39">
        <v>0</v>
      </c>
      <c r="E42" s="39">
        <v>18.621077813277125</v>
      </c>
      <c r="F42" s="39">
        <v>0</v>
      </c>
      <c r="G42" s="39">
        <v>0</v>
      </c>
      <c r="H42" s="39">
        <v>6.5687870744261176E-2</v>
      </c>
      <c r="I42" s="39">
        <v>7.7850839156785572</v>
      </c>
      <c r="J42" s="39">
        <v>18.165195803249983</v>
      </c>
      <c r="K42" s="39">
        <v>5.5188640548426422</v>
      </c>
      <c r="L42" s="39">
        <v>1.9496113440054645</v>
      </c>
      <c r="M42" s="39">
        <v>1.9496113440054645</v>
      </c>
      <c r="N42" s="39">
        <v>1.8866555946735155</v>
      </c>
      <c r="O42" s="39">
        <v>0.97863698145558264</v>
      </c>
      <c r="P42" s="39">
        <v>0.14409964329575131</v>
      </c>
      <c r="Q42" s="39">
        <v>0</v>
      </c>
      <c r="R42" s="39">
        <v>0</v>
      </c>
    </row>
    <row r="43" spans="1:19" s="6" customFormat="1" x14ac:dyDescent="0.25">
      <c r="A43" s="15">
        <v>1971</v>
      </c>
      <c r="B43" s="39">
        <v>101.83930979280684</v>
      </c>
      <c r="C43" s="39">
        <v>0</v>
      </c>
      <c r="D43" s="39">
        <v>0</v>
      </c>
      <c r="E43" s="39">
        <v>13.356920060267242</v>
      </c>
      <c r="F43" s="39">
        <v>0</v>
      </c>
      <c r="G43" s="39">
        <v>0</v>
      </c>
      <c r="H43" s="39">
        <v>6.9954261553777763E-2</v>
      </c>
      <c r="I43" s="39">
        <v>4.6270141817324753</v>
      </c>
      <c r="J43" s="39">
        <v>10.796366424042496</v>
      </c>
      <c r="K43" s="39">
        <v>4.6366983577838665</v>
      </c>
      <c r="L43" s="39">
        <v>1.5542570464868799</v>
      </c>
      <c r="M43" s="39">
        <v>1.5542570464868799</v>
      </c>
      <c r="N43" s="39">
        <v>1.2397132590443538</v>
      </c>
      <c r="O43" s="39">
        <v>0.76031767136093698</v>
      </c>
      <c r="P43" s="39">
        <v>8.2075509175370903E-2</v>
      </c>
      <c r="Q43" s="39">
        <v>0</v>
      </c>
      <c r="R43" s="39">
        <v>0</v>
      </c>
    </row>
    <row r="44" spans="1:19" s="6" customFormat="1" x14ac:dyDescent="0.25">
      <c r="A44" s="36" t="s">
        <v>28</v>
      </c>
      <c r="B44" s="6">
        <f>SUM(B3:B43)</f>
        <v>83277.077154905477</v>
      </c>
      <c r="C44" s="6">
        <f t="shared" ref="C44:R44" si="0">SUM(C3:C43)</f>
        <v>12687.67315223544</v>
      </c>
      <c r="D44" s="6">
        <f t="shared" si="0"/>
        <v>80184.818998437826</v>
      </c>
      <c r="E44" s="6">
        <f t="shared" si="0"/>
        <v>11561.092070787132</v>
      </c>
      <c r="F44" s="6">
        <f t="shared" si="0"/>
        <v>1445.3521753490461</v>
      </c>
      <c r="G44" s="6">
        <f t="shared" si="0"/>
        <v>15168.382208020805</v>
      </c>
      <c r="H44" s="6">
        <f t="shared" si="0"/>
        <v>9154.2843994410214</v>
      </c>
      <c r="I44" s="6">
        <f t="shared" si="0"/>
        <v>1167.4055048770983</v>
      </c>
      <c r="J44" s="6">
        <f t="shared" si="0"/>
        <v>3203.485698987638</v>
      </c>
      <c r="K44" s="6">
        <f t="shared" si="0"/>
        <v>1960.0233669232184</v>
      </c>
      <c r="L44" s="6">
        <f t="shared" si="0"/>
        <v>2652.2306935800939</v>
      </c>
      <c r="M44" s="6">
        <f t="shared" si="0"/>
        <v>2586.5385136041969</v>
      </c>
      <c r="N44" s="6">
        <f t="shared" si="0"/>
        <v>1060.5246198243221</v>
      </c>
      <c r="O44" s="6">
        <f t="shared" si="0"/>
        <v>532.42488023165743</v>
      </c>
      <c r="P44" s="6">
        <f t="shared" si="0"/>
        <v>207.31225123091497</v>
      </c>
      <c r="Q44" s="6">
        <f t="shared" si="0"/>
        <v>65279.741271956314</v>
      </c>
      <c r="R44" s="6">
        <f t="shared" si="0"/>
        <v>8446.487043431498</v>
      </c>
      <c r="S44" s="6">
        <f>SUM(B44:R44)</f>
        <v>300574.85400382365</v>
      </c>
    </row>
  </sheetData>
  <sortState ref="D48:U88">
    <sortCondition descending="1" ref="D48:D88"/>
  </sortState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4"/>
  <sheetViews>
    <sheetView workbookViewId="0">
      <pane xSplit="1" ySplit="1" topLeftCell="B2" activePane="bottomRight" state="frozen"/>
      <selection activeCell="B3" sqref="B3"/>
      <selection pane="topRight" activeCell="B3" sqref="B3"/>
      <selection pane="bottomLeft" activeCell="B3" sqref="B3"/>
      <selection pane="bottomRight" activeCell="D44" sqref="D44"/>
    </sheetView>
  </sheetViews>
  <sheetFormatPr defaultRowHeight="15" x14ac:dyDescent="0.25"/>
  <cols>
    <col min="2" max="2" width="14.7109375" bestFit="1" customWidth="1"/>
    <col min="3" max="5" width="13.7109375" bestFit="1" customWidth="1"/>
    <col min="6" max="7" width="12.5703125" bestFit="1" customWidth="1"/>
    <col min="8" max="8" width="13.7109375" bestFit="1" customWidth="1"/>
    <col min="9" max="14" width="12.5703125" bestFit="1" customWidth="1"/>
    <col min="15" max="15" width="12.140625" bestFit="1" customWidth="1"/>
    <col min="16" max="16" width="12.5703125" bestFit="1" customWidth="1"/>
    <col min="17" max="17" width="13.7109375" bestFit="1" customWidth="1"/>
  </cols>
  <sheetData>
    <row r="1" spans="1:18" x14ac:dyDescent="0.25">
      <c r="A1" s="36" t="s">
        <v>0</v>
      </c>
      <c r="B1" s="37" t="s">
        <v>33</v>
      </c>
      <c r="C1" s="37" t="s">
        <v>33</v>
      </c>
      <c r="D1" s="37" t="s">
        <v>33</v>
      </c>
      <c r="E1" s="37" t="s">
        <v>33</v>
      </c>
      <c r="F1" s="37" t="s">
        <v>33</v>
      </c>
      <c r="G1" s="37" t="s">
        <v>33</v>
      </c>
      <c r="H1" s="37" t="s">
        <v>33</v>
      </c>
      <c r="I1" s="37" t="s">
        <v>33</v>
      </c>
      <c r="J1" s="37" t="s">
        <v>33</v>
      </c>
      <c r="K1" s="37" t="s">
        <v>33</v>
      </c>
      <c r="L1" s="37" t="s">
        <v>33</v>
      </c>
      <c r="M1" s="37" t="s">
        <v>33</v>
      </c>
      <c r="N1" s="37" t="s">
        <v>33</v>
      </c>
      <c r="O1" s="37" t="s">
        <v>33</v>
      </c>
      <c r="P1" s="37" t="s">
        <v>33</v>
      </c>
      <c r="Q1" s="37" t="s">
        <v>33</v>
      </c>
    </row>
    <row r="2" spans="1:18" ht="30" x14ac:dyDescent="0.25">
      <c r="A2" s="36" t="s">
        <v>27</v>
      </c>
      <c r="B2" s="37" t="s">
        <v>2</v>
      </c>
      <c r="C2" s="37" t="s">
        <v>3</v>
      </c>
      <c r="D2" s="37" t="s">
        <v>4</v>
      </c>
      <c r="E2" s="37" t="s">
        <v>5</v>
      </c>
      <c r="F2" s="37" t="s">
        <v>6</v>
      </c>
      <c r="G2" s="37" t="s">
        <v>7</v>
      </c>
      <c r="H2" s="37" t="s">
        <v>8</v>
      </c>
      <c r="I2" s="37" t="s">
        <v>9</v>
      </c>
      <c r="J2" s="37" t="s">
        <v>10</v>
      </c>
      <c r="K2" s="37" t="s">
        <v>11</v>
      </c>
      <c r="L2" s="37" t="s">
        <v>12</v>
      </c>
      <c r="M2" s="37" t="s">
        <v>13</v>
      </c>
      <c r="N2" s="37" t="s">
        <v>14</v>
      </c>
      <c r="O2" s="37" t="s">
        <v>16</v>
      </c>
      <c r="P2" s="37" t="s">
        <v>15</v>
      </c>
      <c r="Q2" s="37" t="s">
        <v>17</v>
      </c>
      <c r="R2" s="38" t="s">
        <v>34</v>
      </c>
    </row>
    <row r="3" spans="1:18" x14ac:dyDescent="0.25">
      <c r="A3" s="15">
        <v>1971</v>
      </c>
      <c r="B3" s="39">
        <v>149.12632018245574</v>
      </c>
      <c r="C3" s="39">
        <v>0</v>
      </c>
      <c r="D3" s="39">
        <v>0</v>
      </c>
      <c r="E3" s="39">
        <v>15.963148364709628</v>
      </c>
      <c r="F3" s="39">
        <v>0</v>
      </c>
      <c r="G3" s="39">
        <v>0</v>
      </c>
      <c r="H3" s="39">
        <v>0.12658390185921692</v>
      </c>
      <c r="I3" s="39">
        <v>6.7830574391889673</v>
      </c>
      <c r="J3" s="39">
        <v>15.827134024774336</v>
      </c>
      <c r="K3" s="39">
        <v>6.7972541370653552</v>
      </c>
      <c r="L3" s="39">
        <v>2.2784920053210804</v>
      </c>
      <c r="M3" s="39">
        <v>2.2784920053210804</v>
      </c>
      <c r="N3" s="39">
        <v>2.4794265180887076</v>
      </c>
      <c r="O3" s="39">
        <v>1.520635342721874</v>
      </c>
      <c r="P3" s="39">
        <v>0.16415101835074178</v>
      </c>
      <c r="Q3" s="39">
        <v>0</v>
      </c>
      <c r="R3" s="39">
        <v>0</v>
      </c>
    </row>
    <row r="4" spans="1:18" x14ac:dyDescent="0.25">
      <c r="A4" s="15">
        <v>1972</v>
      </c>
      <c r="B4" s="39">
        <v>183.31477443718984</v>
      </c>
      <c r="C4" s="39">
        <v>0</v>
      </c>
      <c r="D4" s="39">
        <v>0</v>
      </c>
      <c r="E4" s="39">
        <v>21.059552288825312</v>
      </c>
      <c r="F4" s="39">
        <v>0</v>
      </c>
      <c r="G4" s="39">
        <v>0</v>
      </c>
      <c r="H4" s="39">
        <v>0.19180858257324263</v>
      </c>
      <c r="I4" s="39">
        <v>9.5629923531691592</v>
      </c>
      <c r="J4" s="39">
        <v>22.313648824061399</v>
      </c>
      <c r="K4" s="39">
        <v>6.7792274722115513</v>
      </c>
      <c r="L4" s="39">
        <v>2.3948513049202065</v>
      </c>
      <c r="M4" s="39">
        <v>2.3948513049202065</v>
      </c>
      <c r="N4" s="39">
        <v>2.3831439090612823</v>
      </c>
      <c r="O4" s="39">
        <v>1.2361730292070516</v>
      </c>
      <c r="P4" s="39">
        <v>0.18202060205779116</v>
      </c>
      <c r="Q4" s="39">
        <v>0</v>
      </c>
      <c r="R4" s="39">
        <v>0</v>
      </c>
    </row>
    <row r="5" spans="1:18" x14ac:dyDescent="0.25">
      <c r="A5" s="15">
        <v>1973</v>
      </c>
      <c r="B5" s="39">
        <v>253.34273206135927</v>
      </c>
      <c r="C5" s="39">
        <v>0</v>
      </c>
      <c r="D5" s="39">
        <v>0</v>
      </c>
      <c r="E5" s="39">
        <v>29.088111707413137</v>
      </c>
      <c r="F5" s="39">
        <v>0</v>
      </c>
      <c r="G5" s="39">
        <v>0</v>
      </c>
      <c r="H5" s="39">
        <v>0.18763220967476704</v>
      </c>
      <c r="I5" s="39">
        <v>14.345215556209826</v>
      </c>
      <c r="J5" s="39">
        <v>33.472169631156206</v>
      </c>
      <c r="K5" s="39">
        <v>8.179181972227564</v>
      </c>
      <c r="L5" s="39">
        <v>3.8369048004090915</v>
      </c>
      <c r="M5" s="39">
        <v>3.8369048004090915</v>
      </c>
      <c r="N5" s="39">
        <v>4.0703436511770645</v>
      </c>
      <c r="O5" s="39">
        <v>2.1555601252676722</v>
      </c>
      <c r="P5" s="39">
        <v>9.1434151655044663E-2</v>
      </c>
      <c r="Q5" s="39">
        <v>0</v>
      </c>
      <c r="R5" s="39">
        <v>0</v>
      </c>
    </row>
    <row r="6" spans="1:18" x14ac:dyDescent="0.25">
      <c r="A6" s="15">
        <v>1974</v>
      </c>
      <c r="B6" s="39">
        <v>338.95568806997585</v>
      </c>
      <c r="C6" s="39">
        <v>0</v>
      </c>
      <c r="D6" s="39">
        <v>0</v>
      </c>
      <c r="E6" s="39">
        <v>37.298623258620765</v>
      </c>
      <c r="F6" s="39">
        <v>0</v>
      </c>
      <c r="G6" s="39">
        <v>0</v>
      </c>
      <c r="H6" s="39">
        <v>0.21866016333277954</v>
      </c>
      <c r="I6" s="39">
        <v>15.058844232312017</v>
      </c>
      <c r="J6" s="39">
        <v>35.137303208728028</v>
      </c>
      <c r="K6" s="39">
        <v>11.708972640102363</v>
      </c>
      <c r="L6" s="39">
        <v>6.0542711057775236</v>
      </c>
      <c r="M6" s="39">
        <v>6.0542711057775236</v>
      </c>
      <c r="N6" s="39">
        <v>4.6538184831396565</v>
      </c>
      <c r="O6" s="39">
        <v>2.7009993703767727</v>
      </c>
      <c r="P6" s="39">
        <v>0.56027718832783924</v>
      </c>
      <c r="Q6" s="39">
        <v>0</v>
      </c>
      <c r="R6" s="39">
        <v>0</v>
      </c>
    </row>
    <row r="7" spans="1:18" x14ac:dyDescent="0.25">
      <c r="A7" s="15">
        <v>1975</v>
      </c>
      <c r="B7" s="39">
        <v>396.77812185826144</v>
      </c>
      <c r="C7" s="39">
        <v>0</v>
      </c>
      <c r="D7" s="39">
        <v>0</v>
      </c>
      <c r="E7" s="39">
        <v>46.585158683844064</v>
      </c>
      <c r="F7" s="39">
        <v>0</v>
      </c>
      <c r="G7" s="39">
        <v>0</v>
      </c>
      <c r="H7" s="39">
        <v>0.41608232666173717</v>
      </c>
      <c r="I7" s="39">
        <v>22.182985258484937</v>
      </c>
      <c r="J7" s="39">
        <v>51.760298936464764</v>
      </c>
      <c r="K7" s="39">
        <v>25.197066069517668</v>
      </c>
      <c r="L7" s="39">
        <v>9.1831160411853574</v>
      </c>
      <c r="M7" s="39">
        <v>9.1831160411853574</v>
      </c>
      <c r="N7" s="39">
        <v>9.3682612902385234</v>
      </c>
      <c r="O7" s="39">
        <v>5.1974600308857593</v>
      </c>
      <c r="P7" s="39">
        <v>0.99457568492258175</v>
      </c>
      <c r="Q7" s="39">
        <v>0</v>
      </c>
      <c r="R7" s="39">
        <v>0</v>
      </c>
    </row>
    <row r="8" spans="1:18" x14ac:dyDescent="0.25">
      <c r="A8" s="15">
        <v>1976</v>
      </c>
      <c r="B8" s="39">
        <v>467.65063282815601</v>
      </c>
      <c r="C8" s="39">
        <v>0</v>
      </c>
      <c r="D8" s="39">
        <v>0</v>
      </c>
      <c r="E8" s="39">
        <v>44.627476641003248</v>
      </c>
      <c r="F8" s="39">
        <v>0</v>
      </c>
      <c r="G8" s="39">
        <v>0</v>
      </c>
      <c r="H8" s="39">
        <v>0.82290543072494082</v>
      </c>
      <c r="I8" s="39">
        <v>28.971754756037434</v>
      </c>
      <c r="J8" s="39">
        <v>67.600761097420403</v>
      </c>
      <c r="K8" s="39">
        <v>31.043806160980068</v>
      </c>
      <c r="L8" s="39">
        <v>10.975218761827332</v>
      </c>
      <c r="M8" s="39">
        <v>10.975218761827332</v>
      </c>
      <c r="N8" s="39">
        <v>11.57043534767843</v>
      </c>
      <c r="O8" s="39">
        <v>7.2747141349494626</v>
      </c>
      <c r="P8" s="39">
        <v>0.84706724421246837</v>
      </c>
      <c r="Q8" s="39">
        <v>0</v>
      </c>
      <c r="R8" s="39">
        <v>0</v>
      </c>
    </row>
    <row r="9" spans="1:18" x14ac:dyDescent="0.25">
      <c r="A9" s="15">
        <v>1977</v>
      </c>
      <c r="B9" s="39">
        <v>507.65597183188618</v>
      </c>
      <c r="C9" s="39">
        <v>0</v>
      </c>
      <c r="D9" s="39">
        <v>0</v>
      </c>
      <c r="E9" s="39">
        <v>33.990730883481774</v>
      </c>
      <c r="F9" s="39">
        <v>0</v>
      </c>
      <c r="G9" s="39">
        <v>0</v>
      </c>
      <c r="H9" s="39">
        <v>1.3392774651318566</v>
      </c>
      <c r="I9" s="39">
        <v>44.643916125041748</v>
      </c>
      <c r="J9" s="39">
        <v>104.16913762509704</v>
      </c>
      <c r="K9" s="39">
        <v>37.96292713419006</v>
      </c>
      <c r="L9" s="39">
        <v>11.919868168852506</v>
      </c>
      <c r="M9" s="39">
        <v>11.919868168852506</v>
      </c>
      <c r="N9" s="39">
        <v>15.059257100573552</v>
      </c>
      <c r="O9" s="39">
        <v>10.254763630690775</v>
      </c>
      <c r="P9" s="39">
        <v>1.3851750437970165</v>
      </c>
      <c r="Q9" s="39">
        <v>12.929037026346498</v>
      </c>
      <c r="R9" s="39">
        <v>0</v>
      </c>
    </row>
    <row r="10" spans="1:18" x14ac:dyDescent="0.25">
      <c r="A10" s="15">
        <v>1978</v>
      </c>
      <c r="B10" s="39">
        <v>680.24486336272287</v>
      </c>
      <c r="C10" s="39">
        <v>0</v>
      </c>
      <c r="D10" s="39">
        <v>0</v>
      </c>
      <c r="E10" s="39">
        <v>35.519901859891412</v>
      </c>
      <c r="F10" s="39">
        <v>0</v>
      </c>
      <c r="G10" s="39">
        <v>0</v>
      </c>
      <c r="H10" s="39">
        <v>2.3453591054118466</v>
      </c>
      <c r="I10" s="39">
        <v>41.651082838272252</v>
      </c>
      <c r="J10" s="39">
        <v>97.185859955969093</v>
      </c>
      <c r="K10" s="39">
        <v>39.777792958581472</v>
      </c>
      <c r="L10" s="39">
        <v>8.4249410379389449</v>
      </c>
      <c r="M10" s="39">
        <v>8.4249410379389449</v>
      </c>
      <c r="N10" s="39">
        <v>15.300451525284835</v>
      </c>
      <c r="O10" s="39">
        <v>8.666826941156673</v>
      </c>
      <c r="P10" s="39">
        <v>1.2505133722507003</v>
      </c>
      <c r="Q10" s="39">
        <v>19.972822225352164</v>
      </c>
      <c r="R10" s="39">
        <v>0</v>
      </c>
    </row>
    <row r="11" spans="1:18" x14ac:dyDescent="0.25">
      <c r="A11" s="15">
        <v>1979</v>
      </c>
      <c r="B11" s="39">
        <v>815.02012512664498</v>
      </c>
      <c r="C11" s="39">
        <v>2.2333305288313245</v>
      </c>
      <c r="D11" s="39">
        <v>0</v>
      </c>
      <c r="E11" s="39">
        <v>47.902178181741725</v>
      </c>
      <c r="F11" s="39">
        <v>0.58575100461985308</v>
      </c>
      <c r="G11" s="39">
        <v>0</v>
      </c>
      <c r="H11" s="39">
        <v>14.336123102487823</v>
      </c>
      <c r="I11" s="39">
        <v>33.550284631046289</v>
      </c>
      <c r="J11" s="39">
        <v>78.283997472441342</v>
      </c>
      <c r="K11" s="39">
        <v>87.593729941714273</v>
      </c>
      <c r="L11" s="39">
        <v>9.2419915941455137</v>
      </c>
      <c r="M11" s="39">
        <v>9.2419915941455137</v>
      </c>
      <c r="N11" s="39">
        <v>15.364258834704865</v>
      </c>
      <c r="O11" s="39">
        <v>8.9540747642320699</v>
      </c>
      <c r="P11" s="39">
        <v>2.0897746690882104</v>
      </c>
      <c r="Q11" s="39">
        <v>35.030431929247086</v>
      </c>
      <c r="R11" s="39">
        <v>0</v>
      </c>
    </row>
    <row r="12" spans="1:18" x14ac:dyDescent="0.25">
      <c r="A12" s="15">
        <v>1980</v>
      </c>
      <c r="B12" s="39">
        <v>621.56697099506539</v>
      </c>
      <c r="C12" s="39">
        <v>273.86196017875437</v>
      </c>
      <c r="D12" s="39">
        <v>0</v>
      </c>
      <c r="E12" s="39">
        <v>37.172250131866569</v>
      </c>
      <c r="F12" s="39">
        <v>11.571651801952902</v>
      </c>
      <c r="G12" s="39">
        <v>0</v>
      </c>
      <c r="H12" s="39">
        <v>20.140069550388787</v>
      </c>
      <c r="I12" s="39">
        <v>54.269631049047092</v>
      </c>
      <c r="J12" s="39">
        <v>126.62913911444332</v>
      </c>
      <c r="K12" s="39">
        <v>54.209597916213646</v>
      </c>
      <c r="L12" s="39">
        <v>13.02590569377216</v>
      </c>
      <c r="M12" s="39">
        <v>13.02590569377216</v>
      </c>
      <c r="N12" s="39">
        <v>16.493913835193108</v>
      </c>
      <c r="O12" s="39">
        <v>11.580071717636839</v>
      </c>
      <c r="P12" s="39">
        <v>2.06215859462311</v>
      </c>
      <c r="Q12" s="39">
        <v>80.775625000504647</v>
      </c>
      <c r="R12" s="39">
        <v>0</v>
      </c>
    </row>
    <row r="13" spans="1:18" x14ac:dyDescent="0.25">
      <c r="A13" s="15">
        <v>1981</v>
      </c>
      <c r="B13" s="39">
        <v>345.12815627191321</v>
      </c>
      <c r="C13" s="39">
        <v>215.34205035574408</v>
      </c>
      <c r="D13" s="39">
        <v>0</v>
      </c>
      <c r="E13" s="39">
        <v>18.050548178545778</v>
      </c>
      <c r="F13" s="39">
        <v>8.082132909552886</v>
      </c>
      <c r="G13" s="39">
        <v>0</v>
      </c>
      <c r="H13" s="39">
        <v>44.681768212442087</v>
      </c>
      <c r="I13" s="39">
        <v>36.311759968646648</v>
      </c>
      <c r="J13" s="39">
        <v>84.727439926842308</v>
      </c>
      <c r="K13" s="39">
        <v>57.399883696401673</v>
      </c>
      <c r="L13" s="39">
        <v>9.9798347599513004</v>
      </c>
      <c r="M13" s="39">
        <v>9.9798347599513004</v>
      </c>
      <c r="N13" s="39">
        <v>10.576871616518073</v>
      </c>
      <c r="O13" s="39">
        <v>9.978412157347389</v>
      </c>
      <c r="P13" s="39">
        <v>3.0985810795859567</v>
      </c>
      <c r="Q13" s="39">
        <v>120.52878665350613</v>
      </c>
      <c r="R13" s="39">
        <v>0</v>
      </c>
    </row>
    <row r="14" spans="1:18" x14ac:dyDescent="0.25">
      <c r="A14" s="15">
        <v>1982</v>
      </c>
      <c r="B14" s="39">
        <v>401.08980290260973</v>
      </c>
      <c r="C14" s="39">
        <v>371.27187052760348</v>
      </c>
      <c r="D14" s="39">
        <v>0</v>
      </c>
      <c r="E14" s="39">
        <v>16.99424118882709</v>
      </c>
      <c r="F14" s="39">
        <v>25.656512938263884</v>
      </c>
      <c r="G14" s="39">
        <v>0</v>
      </c>
      <c r="H14" s="39">
        <v>67.291024641657856</v>
      </c>
      <c r="I14" s="39">
        <v>28.128950824346884</v>
      </c>
      <c r="J14" s="39">
        <v>65.63421859014241</v>
      </c>
      <c r="K14" s="39">
        <v>40.305315481826177</v>
      </c>
      <c r="L14" s="39">
        <v>8.7256599977481386</v>
      </c>
      <c r="M14" s="39">
        <v>8.7256599977481386</v>
      </c>
      <c r="N14" s="39">
        <v>8.7992514800479871</v>
      </c>
      <c r="O14" s="39">
        <v>9.7299605407043295</v>
      </c>
      <c r="P14" s="39">
        <v>1.3239385788529421</v>
      </c>
      <c r="Q14" s="39">
        <v>149.28648460658238</v>
      </c>
      <c r="R14" s="39">
        <v>0</v>
      </c>
    </row>
    <row r="15" spans="1:18" x14ac:dyDescent="0.25">
      <c r="A15" s="15">
        <v>1983</v>
      </c>
      <c r="B15" s="39">
        <v>93.760194890826952</v>
      </c>
      <c r="C15" s="39">
        <v>999.50175674073569</v>
      </c>
      <c r="D15" s="39">
        <v>0</v>
      </c>
      <c r="E15" s="39">
        <v>8.7105544588771675</v>
      </c>
      <c r="F15" s="39">
        <v>54.785661789386431</v>
      </c>
      <c r="G15" s="39">
        <v>0</v>
      </c>
      <c r="H15" s="39">
        <v>35.719379571817605</v>
      </c>
      <c r="I15" s="39">
        <v>28.170219123209343</v>
      </c>
      <c r="J15" s="39">
        <v>65.73051128748827</v>
      </c>
      <c r="K15" s="39">
        <v>40.157228975801388</v>
      </c>
      <c r="L15" s="39">
        <v>10.749181557700441</v>
      </c>
      <c r="M15" s="39">
        <v>10.749181557700441</v>
      </c>
      <c r="N15" s="39">
        <v>6.7888508930977238</v>
      </c>
      <c r="O15" s="39">
        <v>9.5256569732569574</v>
      </c>
      <c r="P15" s="39">
        <v>0.9222851570806847</v>
      </c>
      <c r="Q15" s="39">
        <v>153.73825316618345</v>
      </c>
      <c r="R15" s="39">
        <v>0</v>
      </c>
    </row>
    <row r="16" spans="1:18" x14ac:dyDescent="0.25">
      <c r="A16" s="15">
        <v>1984</v>
      </c>
      <c r="B16" s="39">
        <v>45.258631323249332</v>
      </c>
      <c r="C16" s="39">
        <v>1014.7241222585085</v>
      </c>
      <c r="D16" s="39">
        <v>0</v>
      </c>
      <c r="E16" s="39">
        <v>4.0973224342818746</v>
      </c>
      <c r="F16" s="39">
        <v>84.956076091728036</v>
      </c>
      <c r="G16" s="39">
        <v>0</v>
      </c>
      <c r="H16" s="39">
        <v>41.090010219710869</v>
      </c>
      <c r="I16" s="39">
        <v>31.576303487667442</v>
      </c>
      <c r="J16" s="39">
        <v>73.678041471224049</v>
      </c>
      <c r="K16" s="39">
        <v>43.302825698131997</v>
      </c>
      <c r="L16" s="39">
        <v>12.165745189183127</v>
      </c>
      <c r="M16" s="39">
        <v>12.165745189183127</v>
      </c>
      <c r="N16" s="39">
        <v>7.4250446544603959</v>
      </c>
      <c r="O16" s="39">
        <v>7.5199839574476108</v>
      </c>
      <c r="P16" s="39">
        <v>1.3054154160745486</v>
      </c>
      <c r="Q16" s="39">
        <v>148.44387966553839</v>
      </c>
      <c r="R16" s="39">
        <v>0</v>
      </c>
    </row>
    <row r="17" spans="1:18" x14ac:dyDescent="0.25">
      <c r="A17" s="15">
        <v>1985</v>
      </c>
      <c r="B17" s="39">
        <v>44.764380021056368</v>
      </c>
      <c r="C17" s="39">
        <v>1388.5926544803428</v>
      </c>
      <c r="D17" s="39">
        <v>0</v>
      </c>
      <c r="E17" s="39">
        <v>5.7061463409504452</v>
      </c>
      <c r="F17" s="39">
        <v>116.25002484691976</v>
      </c>
      <c r="G17" s="39">
        <v>0</v>
      </c>
      <c r="H17" s="39">
        <v>50.674010030639991</v>
      </c>
      <c r="I17" s="39">
        <v>42.417977558680491</v>
      </c>
      <c r="J17" s="39">
        <v>98.975280970254161</v>
      </c>
      <c r="K17" s="39">
        <v>65.287936770971669</v>
      </c>
      <c r="L17" s="39">
        <v>16.538331892482727</v>
      </c>
      <c r="M17" s="39">
        <v>16.538331892482727</v>
      </c>
      <c r="N17" s="39">
        <v>18.503240743495617</v>
      </c>
      <c r="O17" s="39">
        <v>11.760952709127164</v>
      </c>
      <c r="P17" s="39">
        <v>1.6619184660676383</v>
      </c>
      <c r="Q17" s="39">
        <v>207.43954235271514</v>
      </c>
      <c r="R17" s="39">
        <v>0</v>
      </c>
    </row>
    <row r="18" spans="1:18" x14ac:dyDescent="0.25">
      <c r="A18" s="15">
        <v>1986</v>
      </c>
      <c r="B18" s="39">
        <v>103.15332472503832</v>
      </c>
      <c r="C18" s="39">
        <v>1577.9984003226245</v>
      </c>
      <c r="D18" s="39">
        <v>0</v>
      </c>
      <c r="E18" s="39">
        <v>12.640540197679908</v>
      </c>
      <c r="F18" s="39">
        <v>167.59581186216349</v>
      </c>
      <c r="G18" s="39">
        <v>0</v>
      </c>
      <c r="H18" s="39">
        <v>59.175545642921257</v>
      </c>
      <c r="I18" s="39">
        <v>57.871639542511119</v>
      </c>
      <c r="J18" s="39">
        <v>135.03382559919251</v>
      </c>
      <c r="K18" s="39">
        <v>106.97064141632208</v>
      </c>
      <c r="L18" s="39">
        <v>24.827938126356376</v>
      </c>
      <c r="M18" s="39">
        <v>24.827938126356376</v>
      </c>
      <c r="N18" s="39">
        <v>15.939293192278774</v>
      </c>
      <c r="O18" s="39">
        <v>14.797416826656443</v>
      </c>
      <c r="P18" s="39">
        <v>2.2223226736004236</v>
      </c>
      <c r="Q18" s="39">
        <v>208.30740564918398</v>
      </c>
      <c r="R18" s="39">
        <v>0</v>
      </c>
    </row>
    <row r="19" spans="1:18" x14ac:dyDescent="0.25">
      <c r="A19" s="15">
        <v>1987</v>
      </c>
      <c r="B19" s="39">
        <v>46.135490938525813</v>
      </c>
      <c r="C19" s="39">
        <v>1086.6766114931017</v>
      </c>
      <c r="D19" s="39">
        <v>0</v>
      </c>
      <c r="E19" s="39">
        <v>13.015341310786134</v>
      </c>
      <c r="F19" s="39">
        <v>161.899360649062</v>
      </c>
      <c r="G19" s="39">
        <v>0</v>
      </c>
      <c r="H19" s="39">
        <v>53.883814334790188</v>
      </c>
      <c r="I19" s="39">
        <v>41.482685964709951</v>
      </c>
      <c r="J19" s="39">
        <v>96.792933917656683</v>
      </c>
      <c r="K19" s="39">
        <v>97.704879773809949</v>
      </c>
      <c r="L19" s="39">
        <v>22.801169773660856</v>
      </c>
      <c r="M19" s="39">
        <v>22.801169773660856</v>
      </c>
      <c r="N19" s="39">
        <v>22.731687829971182</v>
      </c>
      <c r="O19" s="39">
        <v>22.866169189270732</v>
      </c>
      <c r="P19" s="39">
        <v>3.9390023949644939</v>
      </c>
      <c r="Q19" s="39">
        <v>186.72118193458951</v>
      </c>
      <c r="R19" s="39">
        <v>0</v>
      </c>
    </row>
    <row r="20" spans="1:18" x14ac:dyDescent="0.25">
      <c r="A20" s="15">
        <v>1988</v>
      </c>
      <c r="B20" s="39">
        <v>165.29323298389735</v>
      </c>
      <c r="C20" s="39">
        <v>1644.9835111724881</v>
      </c>
      <c r="D20" s="39">
        <v>0</v>
      </c>
      <c r="E20" s="39">
        <v>18.802119698535801</v>
      </c>
      <c r="F20" s="39">
        <v>189.30676407975741</v>
      </c>
      <c r="G20" s="39">
        <v>0</v>
      </c>
      <c r="H20" s="39">
        <v>98.969127542799995</v>
      </c>
      <c r="I20" s="39">
        <v>42.642993503622847</v>
      </c>
      <c r="J20" s="39">
        <v>99.500318175120157</v>
      </c>
      <c r="K20" s="39">
        <v>101.48266115060079</v>
      </c>
      <c r="L20" s="39">
        <v>27.445939106496052</v>
      </c>
      <c r="M20" s="39">
        <v>27.445939106496052</v>
      </c>
      <c r="N20" s="39">
        <v>34.760089808868941</v>
      </c>
      <c r="O20" s="39">
        <v>26.646946539061219</v>
      </c>
      <c r="P20" s="39">
        <v>3.4410754114474882</v>
      </c>
      <c r="Q20" s="39">
        <v>220.26144775687172</v>
      </c>
      <c r="R20" s="39">
        <v>0</v>
      </c>
    </row>
    <row r="21" spans="1:18" x14ac:dyDescent="0.25">
      <c r="A21" s="15">
        <v>1989</v>
      </c>
      <c r="B21" s="39">
        <v>668.65812470131721</v>
      </c>
      <c r="C21" s="39">
        <v>1312.8420258577053</v>
      </c>
      <c r="D21" s="39">
        <v>0</v>
      </c>
      <c r="E21" s="39">
        <v>98.038632358743712</v>
      </c>
      <c r="F21" s="39">
        <v>192.39986198956956</v>
      </c>
      <c r="G21" s="39">
        <v>0</v>
      </c>
      <c r="H21" s="39">
        <v>139.92384723405326</v>
      </c>
      <c r="I21" s="39">
        <v>39.844254520511498</v>
      </c>
      <c r="J21" s="39">
        <v>92.969927214527061</v>
      </c>
      <c r="K21" s="39">
        <v>90.251704998064213</v>
      </c>
      <c r="L21" s="39">
        <v>27.854963314850437</v>
      </c>
      <c r="M21" s="39">
        <v>27.854963314850437</v>
      </c>
      <c r="N21" s="39">
        <v>16.561571092681667</v>
      </c>
      <c r="O21" s="39">
        <v>13.38106845935458</v>
      </c>
      <c r="P21" s="39">
        <v>2.0223147319776356</v>
      </c>
      <c r="Q21" s="39">
        <v>223.24707974310226</v>
      </c>
      <c r="R21" s="39">
        <v>0</v>
      </c>
    </row>
    <row r="22" spans="1:18" x14ac:dyDescent="0.25">
      <c r="A22" s="15">
        <v>1990</v>
      </c>
      <c r="B22" s="39">
        <v>1572.5002309379208</v>
      </c>
      <c r="C22" s="39">
        <v>289.31920562987972</v>
      </c>
      <c r="D22" s="39">
        <v>0</v>
      </c>
      <c r="E22" s="39">
        <v>225.37988786741812</v>
      </c>
      <c r="F22" s="39">
        <v>42.496668543268868</v>
      </c>
      <c r="G22" s="39">
        <v>0</v>
      </c>
      <c r="H22" s="39">
        <v>137.12131082331419</v>
      </c>
      <c r="I22" s="39">
        <v>36.012683688515793</v>
      </c>
      <c r="J22" s="39">
        <v>84.029595273203782</v>
      </c>
      <c r="K22" s="39">
        <v>73.960307745351074</v>
      </c>
      <c r="L22" s="39">
        <v>29.174219644560424</v>
      </c>
      <c r="M22" s="39">
        <v>29.174219644560424</v>
      </c>
      <c r="N22" s="39">
        <v>22.971659235493746</v>
      </c>
      <c r="O22" s="39">
        <v>21.546116859324702</v>
      </c>
      <c r="P22" s="39">
        <v>2.2947755323698291</v>
      </c>
      <c r="Q22" s="39">
        <v>215.51306246518484</v>
      </c>
      <c r="R22" s="39">
        <v>0</v>
      </c>
    </row>
    <row r="23" spans="1:18" x14ac:dyDescent="0.25">
      <c r="A23" s="15">
        <v>1991</v>
      </c>
      <c r="B23" s="39">
        <v>1799.6608416412103</v>
      </c>
      <c r="C23" s="39">
        <v>660.86405831725074</v>
      </c>
      <c r="D23" s="39">
        <v>0</v>
      </c>
      <c r="E23" s="39">
        <v>214.00428205591695</v>
      </c>
      <c r="F23" s="39">
        <v>93.515922003880974</v>
      </c>
      <c r="G23" s="39">
        <v>0</v>
      </c>
      <c r="H23" s="39">
        <v>122.12275115155248</v>
      </c>
      <c r="I23" s="39">
        <v>48.527015181091983</v>
      </c>
      <c r="J23" s="39">
        <v>113.22970208921475</v>
      </c>
      <c r="K23" s="39">
        <v>92.865060585022619</v>
      </c>
      <c r="L23" s="39">
        <v>37.418594185262705</v>
      </c>
      <c r="M23" s="39">
        <v>37.418594185262705</v>
      </c>
      <c r="N23" s="39">
        <v>67.719626183255983</v>
      </c>
      <c r="O23" s="39">
        <v>45.986160792450335</v>
      </c>
      <c r="P23" s="39">
        <v>4.7797282908350684</v>
      </c>
      <c r="Q23" s="39">
        <v>175.46392376509996</v>
      </c>
      <c r="R23" s="39">
        <v>0</v>
      </c>
    </row>
    <row r="24" spans="1:18" x14ac:dyDescent="0.25">
      <c r="A24" s="15">
        <v>1992</v>
      </c>
      <c r="B24" s="39">
        <v>1820.7557625788445</v>
      </c>
      <c r="C24" s="39">
        <v>879.06840685425027</v>
      </c>
      <c r="D24" s="39">
        <v>0</v>
      </c>
      <c r="E24" s="39">
        <v>194.00701025941871</v>
      </c>
      <c r="F24" s="39">
        <v>147.91390614725813</v>
      </c>
      <c r="G24" s="39">
        <v>0</v>
      </c>
      <c r="H24" s="39">
        <v>119.60254443452624</v>
      </c>
      <c r="I24" s="39">
        <v>25.44548886634027</v>
      </c>
      <c r="J24" s="39">
        <v>59.37280735479392</v>
      </c>
      <c r="K24" s="39">
        <v>59.586155020076163</v>
      </c>
      <c r="L24" s="39">
        <v>35.28635991532844</v>
      </c>
      <c r="M24" s="39">
        <v>35.28635991532844</v>
      </c>
      <c r="N24" s="39">
        <v>78.85005199769266</v>
      </c>
      <c r="O24" s="39">
        <v>49.230051846326248</v>
      </c>
      <c r="P24" s="39">
        <v>3.5427298492488166</v>
      </c>
      <c r="Q24" s="39">
        <v>90.870648613463814</v>
      </c>
      <c r="R24" s="39">
        <v>0</v>
      </c>
    </row>
    <row r="25" spans="1:18" x14ac:dyDescent="0.25">
      <c r="A25" s="15">
        <v>1993</v>
      </c>
      <c r="B25" s="39">
        <v>3128.2387815407333</v>
      </c>
      <c r="C25" s="39">
        <v>1263.5351653578132</v>
      </c>
      <c r="D25" s="39">
        <v>0</v>
      </c>
      <c r="E25" s="39">
        <v>277.2373037587621</v>
      </c>
      <c r="F25" s="39">
        <v>170.8977646529336</v>
      </c>
      <c r="G25" s="39">
        <v>0</v>
      </c>
      <c r="H25" s="39">
        <v>247.33370837875171</v>
      </c>
      <c r="I25" s="39">
        <v>35.253188603580327</v>
      </c>
      <c r="J25" s="39">
        <v>82.257440075020995</v>
      </c>
      <c r="K25" s="39">
        <v>85.886219934172175</v>
      </c>
      <c r="L25" s="39">
        <v>58.432529614001773</v>
      </c>
      <c r="M25" s="39">
        <v>58.432529614001773</v>
      </c>
      <c r="N25" s="39">
        <v>49.566611806873269</v>
      </c>
      <c r="O25" s="39">
        <v>24.835354407047284</v>
      </c>
      <c r="P25" s="39">
        <v>2.4161463255036058</v>
      </c>
      <c r="Q25" s="39">
        <v>129.02096991037382</v>
      </c>
      <c r="R25" s="39">
        <v>0</v>
      </c>
    </row>
    <row r="26" spans="1:18" x14ac:dyDescent="0.25">
      <c r="A26" s="15">
        <v>1994</v>
      </c>
      <c r="B26" s="39">
        <v>4833.2776219145853</v>
      </c>
      <c r="C26" s="39">
        <v>664.27648236013886</v>
      </c>
      <c r="D26" s="39">
        <v>0</v>
      </c>
      <c r="E26" s="39">
        <v>391.38157757307511</v>
      </c>
      <c r="F26" s="39">
        <v>118.66190559297883</v>
      </c>
      <c r="G26" s="39">
        <v>0</v>
      </c>
      <c r="H26" s="39">
        <v>248.42716158677084</v>
      </c>
      <c r="I26" s="39">
        <v>43.434896249115788</v>
      </c>
      <c r="J26" s="39">
        <v>101.34809124793674</v>
      </c>
      <c r="K26" s="39">
        <v>104.60764406805744</v>
      </c>
      <c r="L26" s="39">
        <v>70.359112239543435</v>
      </c>
      <c r="M26" s="39">
        <v>70.359112239543435</v>
      </c>
      <c r="N26" s="39">
        <v>43.371862735376716</v>
      </c>
      <c r="O26" s="39">
        <v>22.165951983620531</v>
      </c>
      <c r="P26" s="39">
        <v>1.5250654985346921</v>
      </c>
      <c r="Q26" s="39">
        <v>259.64753193164643</v>
      </c>
      <c r="R26" s="39">
        <v>0</v>
      </c>
    </row>
    <row r="27" spans="1:18" x14ac:dyDescent="0.25">
      <c r="A27" s="15">
        <v>1995</v>
      </c>
      <c r="B27" s="39">
        <v>7239.3627763951254</v>
      </c>
      <c r="C27" s="39">
        <v>220.93873193346934</v>
      </c>
      <c r="D27" s="39">
        <v>0</v>
      </c>
      <c r="E27" s="39">
        <v>770.85917146131681</v>
      </c>
      <c r="F27" s="39">
        <v>63.495058749196893</v>
      </c>
      <c r="G27" s="39">
        <v>0</v>
      </c>
      <c r="H27" s="39">
        <v>242.16857587418818</v>
      </c>
      <c r="I27" s="39">
        <v>53.375217555547913</v>
      </c>
      <c r="J27" s="39">
        <v>124.54217429627867</v>
      </c>
      <c r="K27" s="39">
        <v>141.29147723996681</v>
      </c>
      <c r="L27" s="39">
        <v>75.994429335268464</v>
      </c>
      <c r="M27" s="39">
        <v>75.994429335268464</v>
      </c>
      <c r="N27" s="39">
        <v>64.502294379470499</v>
      </c>
      <c r="O27" s="39">
        <v>34.742584015447079</v>
      </c>
      <c r="P27" s="39">
        <v>3.0045352802640095</v>
      </c>
      <c r="Q27" s="39">
        <v>504.82258216619334</v>
      </c>
      <c r="R27" s="39">
        <v>0</v>
      </c>
    </row>
    <row r="28" spans="1:18" x14ac:dyDescent="0.25">
      <c r="A28" s="15">
        <v>1996</v>
      </c>
      <c r="B28" s="39">
        <v>9666.3101876065684</v>
      </c>
      <c r="C28" s="39">
        <v>61.152709200950319</v>
      </c>
      <c r="D28" s="39">
        <v>0</v>
      </c>
      <c r="E28" s="39">
        <v>1067.0129594608334</v>
      </c>
      <c r="F28" s="39">
        <v>14.248681978754156</v>
      </c>
      <c r="G28" s="39">
        <v>0</v>
      </c>
      <c r="H28" s="39">
        <v>178.7978942236258</v>
      </c>
      <c r="I28" s="39">
        <v>38.911768332356147</v>
      </c>
      <c r="J28" s="39">
        <v>90.794126108831122</v>
      </c>
      <c r="K28" s="39">
        <v>107.64094346932285</v>
      </c>
      <c r="L28" s="39">
        <v>58.672313172611055</v>
      </c>
      <c r="M28" s="39">
        <v>58.672313172611055</v>
      </c>
      <c r="N28" s="39">
        <v>68.340509513217782</v>
      </c>
      <c r="O28" s="39">
        <v>22.54630434112828</v>
      </c>
      <c r="P28" s="39">
        <v>2.7863403453361411</v>
      </c>
      <c r="Q28" s="39">
        <v>741.03748731867324</v>
      </c>
      <c r="R28" s="39">
        <v>0</v>
      </c>
    </row>
    <row r="29" spans="1:18" x14ac:dyDescent="0.25">
      <c r="A29" s="15">
        <v>1997</v>
      </c>
      <c r="B29" s="39">
        <v>11531.106948715853</v>
      </c>
      <c r="C29" s="39">
        <v>17.863458789330465</v>
      </c>
      <c r="D29" s="39">
        <v>0</v>
      </c>
      <c r="E29" s="39">
        <v>1292.1316194592775</v>
      </c>
      <c r="F29" s="39">
        <v>2.518557257255615</v>
      </c>
      <c r="G29" s="39">
        <v>0</v>
      </c>
      <c r="H29" s="39">
        <v>269.48158565976058</v>
      </c>
      <c r="I29" s="39">
        <v>42.471823820046048</v>
      </c>
      <c r="J29" s="39">
        <v>99.100922246774687</v>
      </c>
      <c r="K29" s="39">
        <v>122.95094617932406</v>
      </c>
      <c r="L29" s="39">
        <v>66.273262542942632</v>
      </c>
      <c r="M29" s="39">
        <v>66.273262542942632</v>
      </c>
      <c r="N29" s="39">
        <v>47.024074291069233</v>
      </c>
      <c r="O29" s="39">
        <v>18.595457569556775</v>
      </c>
      <c r="P29" s="39">
        <v>5.4950007025634351</v>
      </c>
      <c r="Q29" s="39">
        <v>1129.3003179325133</v>
      </c>
      <c r="R29" s="39">
        <v>0</v>
      </c>
    </row>
    <row r="30" spans="1:18" x14ac:dyDescent="0.25">
      <c r="A30" s="15">
        <v>1998</v>
      </c>
      <c r="B30" s="39">
        <v>8503.3759616155512</v>
      </c>
      <c r="C30" s="39">
        <v>8.8963159750442404</v>
      </c>
      <c r="D30" s="39">
        <v>0</v>
      </c>
      <c r="E30" s="39">
        <v>1115.2896586069135</v>
      </c>
      <c r="F30" s="39">
        <v>2.4818821975866037</v>
      </c>
      <c r="G30" s="39">
        <v>0</v>
      </c>
      <c r="H30" s="39">
        <v>318.91047056887459</v>
      </c>
      <c r="I30" s="39">
        <v>44.718641906457002</v>
      </c>
      <c r="J30" s="39">
        <v>104.34349778173309</v>
      </c>
      <c r="K30" s="39">
        <v>135.83835380495191</v>
      </c>
      <c r="L30" s="39">
        <v>63.194042195910761</v>
      </c>
      <c r="M30" s="39">
        <v>63.194042195910761</v>
      </c>
      <c r="N30" s="39">
        <v>50.169778154366647</v>
      </c>
      <c r="O30" s="39">
        <v>17.976669088333217</v>
      </c>
      <c r="P30" s="39">
        <v>6.0525818983650819</v>
      </c>
      <c r="Q30" s="39">
        <v>1545.4662493148483</v>
      </c>
      <c r="R30" s="39">
        <v>0</v>
      </c>
    </row>
    <row r="31" spans="1:18" x14ac:dyDescent="0.25">
      <c r="A31" s="15">
        <v>1999</v>
      </c>
      <c r="B31" s="39">
        <v>10023.944732541266</v>
      </c>
      <c r="C31" s="39">
        <v>200.02236444352852</v>
      </c>
      <c r="D31" s="39">
        <v>0</v>
      </c>
      <c r="E31" s="39">
        <v>1454.9386647723793</v>
      </c>
      <c r="F31" s="39">
        <v>24.557914919839842</v>
      </c>
      <c r="G31" s="39">
        <v>0</v>
      </c>
      <c r="H31" s="39">
        <v>512.70572558118386</v>
      </c>
      <c r="I31" s="39">
        <v>60.077574757655668</v>
      </c>
      <c r="J31" s="39">
        <v>140.18100776786278</v>
      </c>
      <c r="K31" s="39">
        <v>144.73686787687868</v>
      </c>
      <c r="L31" s="39">
        <v>63.527428624168863</v>
      </c>
      <c r="M31" s="39">
        <v>63.527428624168863</v>
      </c>
      <c r="N31" s="39">
        <v>26.671817311587841</v>
      </c>
      <c r="O31" s="39">
        <v>12.7110136944038</v>
      </c>
      <c r="P31" s="39">
        <v>4.3164709760763147</v>
      </c>
      <c r="Q31" s="39">
        <v>1763.1421103894511</v>
      </c>
      <c r="R31" s="39">
        <v>0</v>
      </c>
    </row>
    <row r="32" spans="1:18" x14ac:dyDescent="0.25">
      <c r="A32" s="15">
        <v>2000</v>
      </c>
      <c r="B32" s="39">
        <v>11993.471538425347</v>
      </c>
      <c r="C32" s="39">
        <v>175.63034798974826</v>
      </c>
      <c r="D32" s="39">
        <v>0</v>
      </c>
      <c r="E32" s="39">
        <v>1779.2407935977492</v>
      </c>
      <c r="F32" s="39">
        <v>12.698326087726288</v>
      </c>
      <c r="G32" s="39">
        <v>0</v>
      </c>
      <c r="H32" s="39">
        <v>623.45468505154963</v>
      </c>
      <c r="I32" s="39">
        <v>82.231649120489251</v>
      </c>
      <c r="J32" s="39">
        <v>191.87384794780831</v>
      </c>
      <c r="K32" s="39">
        <v>180.71505128724613</v>
      </c>
      <c r="L32" s="39">
        <v>101.01546330965955</v>
      </c>
      <c r="M32" s="39">
        <v>101.01546330965955</v>
      </c>
      <c r="N32" s="39">
        <v>46.747473759718545</v>
      </c>
      <c r="O32" s="39">
        <v>31.302000316824319</v>
      </c>
      <c r="P32" s="39">
        <v>17.68092840345896</v>
      </c>
      <c r="Q32" s="39">
        <v>2848.0866262359364</v>
      </c>
      <c r="R32" s="39">
        <v>0</v>
      </c>
    </row>
    <row r="33" spans="1:19" x14ac:dyDescent="0.25">
      <c r="A33" s="15">
        <v>2001</v>
      </c>
      <c r="B33" s="39">
        <v>14175.564901133948</v>
      </c>
      <c r="C33" s="39">
        <v>297.16649952241414</v>
      </c>
      <c r="D33" s="39">
        <v>0</v>
      </c>
      <c r="E33" s="39">
        <v>1815.1223916438435</v>
      </c>
      <c r="F33" s="39">
        <v>88.089094684329439</v>
      </c>
      <c r="G33" s="39">
        <v>0</v>
      </c>
      <c r="H33" s="39">
        <v>518.6987095992281</v>
      </c>
      <c r="I33" s="39">
        <v>94.725931076535204</v>
      </c>
      <c r="J33" s="39">
        <v>221.02717251191581</v>
      </c>
      <c r="K33" s="39">
        <v>112.63798084501917</v>
      </c>
      <c r="L33" s="39">
        <v>151.05424583520784</v>
      </c>
      <c r="M33" s="39">
        <v>151.05424583520784</v>
      </c>
      <c r="N33" s="39">
        <v>67.510507648764701</v>
      </c>
      <c r="O33" s="39">
        <v>39.374078689076711</v>
      </c>
      <c r="P33" s="39">
        <v>22.67528501179876</v>
      </c>
      <c r="Q33" s="39">
        <v>4261.8256587605938</v>
      </c>
      <c r="R33" s="39">
        <v>0</v>
      </c>
    </row>
    <row r="34" spans="1:19" x14ac:dyDescent="0.25">
      <c r="A34" s="15">
        <v>2002</v>
      </c>
      <c r="B34" s="39">
        <v>10994.701572840619</v>
      </c>
      <c r="C34" s="39">
        <v>832.23722254177574</v>
      </c>
      <c r="D34" s="39">
        <v>0</v>
      </c>
      <c r="E34" s="39">
        <v>1011.9206399046244</v>
      </c>
      <c r="F34" s="39">
        <v>204.34662772286569</v>
      </c>
      <c r="G34" s="39">
        <v>0</v>
      </c>
      <c r="H34" s="39">
        <v>251.42988729652632</v>
      </c>
      <c r="I34" s="39">
        <v>60.822549080388072</v>
      </c>
      <c r="J34" s="39">
        <v>161.77432379308541</v>
      </c>
      <c r="K34" s="39">
        <v>82.498493118757281</v>
      </c>
      <c r="L34" s="39">
        <v>127.20772997699984</v>
      </c>
      <c r="M34" s="39">
        <v>116.34893972497024</v>
      </c>
      <c r="N34" s="39">
        <v>53.940764068472845</v>
      </c>
      <c r="O34" s="39">
        <v>25.034522032863691</v>
      </c>
      <c r="P34" s="39">
        <v>17.91036217894602</v>
      </c>
      <c r="Q34" s="39">
        <v>5207.2021578163731</v>
      </c>
      <c r="R34" s="39">
        <v>0</v>
      </c>
    </row>
    <row r="35" spans="1:19" x14ac:dyDescent="0.25">
      <c r="A35" s="15">
        <v>2003</v>
      </c>
      <c r="B35" s="39">
        <v>10172.779993112486</v>
      </c>
      <c r="C35" s="39">
        <v>516.85575071632275</v>
      </c>
      <c r="D35" s="39">
        <v>557.15507697981968</v>
      </c>
      <c r="E35" s="39">
        <v>998.73251704586562</v>
      </c>
      <c r="F35" s="39">
        <v>66.568293203715257</v>
      </c>
      <c r="G35" s="39">
        <v>160.43670322823263</v>
      </c>
      <c r="H35" s="39">
        <v>283.56981690215946</v>
      </c>
      <c r="I35" s="39">
        <v>57.345586996423229</v>
      </c>
      <c r="J35" s="39">
        <v>174.12560449858617</v>
      </c>
      <c r="K35" s="39">
        <v>82.831430000280605</v>
      </c>
      <c r="L35" s="39">
        <v>164.78437441253013</v>
      </c>
      <c r="M35" s="39">
        <v>167.9762053823741</v>
      </c>
      <c r="N35" s="39">
        <v>45.524812865679699</v>
      </c>
      <c r="O35" s="39">
        <v>20.507743617282852</v>
      </c>
      <c r="P35" s="39">
        <v>17.156574862128892</v>
      </c>
      <c r="Q35" s="39">
        <v>6157.2732464599394</v>
      </c>
      <c r="R35" s="39">
        <v>0</v>
      </c>
    </row>
    <row r="36" spans="1:19" x14ac:dyDescent="0.25">
      <c r="A36" s="15">
        <v>2004</v>
      </c>
      <c r="B36" s="39">
        <v>7905.9552488168474</v>
      </c>
      <c r="C36" s="39">
        <v>898.57960995670032</v>
      </c>
      <c r="D36" s="39">
        <v>3293.7449209663969</v>
      </c>
      <c r="E36" s="39">
        <v>869.2589325351189</v>
      </c>
      <c r="F36" s="39">
        <v>15.75139892203549</v>
      </c>
      <c r="G36" s="39">
        <v>708.53511518528819</v>
      </c>
      <c r="H36" s="39">
        <v>336.01456051887402</v>
      </c>
      <c r="I36" s="39">
        <v>72.195917220555884</v>
      </c>
      <c r="J36" s="39">
        <v>191.8713455286177</v>
      </c>
      <c r="K36" s="39">
        <v>82.34355505081767</v>
      </c>
      <c r="L36" s="39">
        <v>213.09086613706125</v>
      </c>
      <c r="M36" s="39">
        <v>231.39472742526078</v>
      </c>
      <c r="N36" s="39">
        <v>68.580698072749044</v>
      </c>
      <c r="O36" s="39">
        <v>38.80466532433433</v>
      </c>
      <c r="P36" s="39">
        <v>22.827108776853716</v>
      </c>
      <c r="Q36" s="39">
        <v>6981.4068083721822</v>
      </c>
      <c r="R36" s="39">
        <v>0</v>
      </c>
    </row>
    <row r="37" spans="1:19" x14ac:dyDescent="0.25">
      <c r="A37" s="15">
        <v>2005</v>
      </c>
      <c r="B37" s="39">
        <v>4684.281935154263</v>
      </c>
      <c r="C37" s="39">
        <v>1228.5416004736373</v>
      </c>
      <c r="D37" s="39">
        <v>7695.1050313644928</v>
      </c>
      <c r="E37" s="39">
        <v>577.62332982676594</v>
      </c>
      <c r="F37" s="39">
        <v>62.29147512117644</v>
      </c>
      <c r="G37" s="39">
        <v>1208.3345364564273</v>
      </c>
      <c r="H37" s="39">
        <v>383.03041630423473</v>
      </c>
      <c r="I37" s="39">
        <v>78.458867046335456</v>
      </c>
      <c r="J37" s="39">
        <v>200.16992371343446</v>
      </c>
      <c r="K37" s="39">
        <v>85.17354263781084</v>
      </c>
      <c r="L37" s="39">
        <v>234.12642129915312</v>
      </c>
      <c r="M37" s="39">
        <v>212.00630381011894</v>
      </c>
      <c r="N37" s="39">
        <v>71.003100472856545</v>
      </c>
      <c r="O37" s="39">
        <v>33.177771971657414</v>
      </c>
      <c r="P37" s="39">
        <v>19.051646204234203</v>
      </c>
      <c r="Q37" s="39">
        <v>8097.3035888599388</v>
      </c>
      <c r="R37" s="39">
        <v>0</v>
      </c>
    </row>
    <row r="38" spans="1:19" x14ac:dyDescent="0.25">
      <c r="A38" s="15">
        <v>2006</v>
      </c>
      <c r="B38" s="39">
        <v>2779.0690167402622</v>
      </c>
      <c r="C38" s="39">
        <v>56.014829712446527</v>
      </c>
      <c r="D38" s="39">
        <v>12036.638445791914</v>
      </c>
      <c r="E38" s="39">
        <v>492.46485724438099</v>
      </c>
      <c r="F38" s="39">
        <v>9.5800417063156829</v>
      </c>
      <c r="G38" s="39">
        <v>1747.3187183301222</v>
      </c>
      <c r="H38" s="39">
        <v>493.21652423162118</v>
      </c>
      <c r="I38" s="39">
        <v>84.779187867161227</v>
      </c>
      <c r="J38" s="39">
        <v>210.22410805443923</v>
      </c>
      <c r="K38" s="39">
        <v>103.73622756600179</v>
      </c>
      <c r="L38" s="39">
        <v>222.04642713225974</v>
      </c>
      <c r="M38" s="39">
        <v>208.60356937679913</v>
      </c>
      <c r="N38" s="39">
        <v>62.768846203206508</v>
      </c>
      <c r="O38" s="39">
        <v>29.529638588284318</v>
      </c>
      <c r="P38" s="39">
        <v>19.493601592950132</v>
      </c>
      <c r="Q38" s="39">
        <v>9998.018930928698</v>
      </c>
      <c r="R38" s="39">
        <v>0</v>
      </c>
    </row>
    <row r="39" spans="1:19" x14ac:dyDescent="0.25">
      <c r="A39" s="15">
        <v>2007</v>
      </c>
      <c r="B39" s="39">
        <v>1804.9396230596956</v>
      </c>
      <c r="C39" s="39">
        <v>0</v>
      </c>
      <c r="D39" s="39">
        <v>17435.530620110887</v>
      </c>
      <c r="E39" s="39">
        <v>514.61137081454422</v>
      </c>
      <c r="F39" s="39">
        <v>0</v>
      </c>
      <c r="G39" s="39">
        <v>2691.9918433146572</v>
      </c>
      <c r="H39" s="39">
        <v>604.84013166911302</v>
      </c>
      <c r="I39" s="39">
        <v>93.486454181331425</v>
      </c>
      <c r="J39" s="39">
        <v>248.28073494483903</v>
      </c>
      <c r="K39" s="39">
        <v>123.73854745621371</v>
      </c>
      <c r="L39" s="39">
        <v>315.6874187592872</v>
      </c>
      <c r="M39" s="39">
        <v>303.14843250015571</v>
      </c>
      <c r="N39" s="39">
        <v>71.124972019384998</v>
      </c>
      <c r="O39" s="39">
        <v>31.255669183713767</v>
      </c>
      <c r="P39" s="39">
        <v>17.180661317603235</v>
      </c>
      <c r="Q39" s="39">
        <v>12535.566017109501</v>
      </c>
      <c r="R39" s="39">
        <v>0</v>
      </c>
    </row>
    <row r="40" spans="1:19" x14ac:dyDescent="0.25">
      <c r="A40" s="15">
        <v>2008</v>
      </c>
      <c r="B40" s="39">
        <v>992.10050893346352</v>
      </c>
      <c r="C40" s="39">
        <v>0</v>
      </c>
      <c r="D40" s="39">
        <v>19971.220920000211</v>
      </c>
      <c r="E40" s="39">
        <v>676.87899405362191</v>
      </c>
      <c r="F40" s="39">
        <v>0</v>
      </c>
      <c r="G40" s="39">
        <v>3161.3752189419938</v>
      </c>
      <c r="H40" s="39">
        <v>831.16788496474078</v>
      </c>
      <c r="I40" s="39">
        <v>111.05100745965967</v>
      </c>
      <c r="J40" s="39">
        <v>313.88818888358406</v>
      </c>
      <c r="K40" s="39">
        <v>146.99636751814242</v>
      </c>
      <c r="L40" s="39">
        <v>461.47808143881105</v>
      </c>
      <c r="M40" s="39">
        <v>479.44457891558278</v>
      </c>
      <c r="N40" s="39">
        <v>83.995008632322964</v>
      </c>
      <c r="O40" s="39">
        <v>33.114943134628966</v>
      </c>
      <c r="P40" s="39">
        <v>18.159807525441725</v>
      </c>
      <c r="Q40" s="39">
        <v>11946.911828269718</v>
      </c>
      <c r="R40" s="39">
        <v>0</v>
      </c>
    </row>
    <row r="41" spans="1:19" x14ac:dyDescent="0.25">
      <c r="A41" s="15">
        <v>2009</v>
      </c>
      <c r="B41" s="39">
        <v>751.64080308729081</v>
      </c>
      <c r="C41" s="39">
        <v>0</v>
      </c>
      <c r="D41" s="39">
        <v>20782.853663840335</v>
      </c>
      <c r="E41" s="39">
        <v>853.66580678213609</v>
      </c>
      <c r="F41" s="39">
        <v>0</v>
      </c>
      <c r="G41" s="39">
        <v>3371.8059468034285</v>
      </c>
      <c r="H41" s="39">
        <v>898.93039836564014</v>
      </c>
      <c r="I41" s="39">
        <v>68.279251357803844</v>
      </c>
      <c r="J41" s="39">
        <v>263.64172608859707</v>
      </c>
      <c r="K41" s="39">
        <v>117.57727969593063</v>
      </c>
      <c r="L41" s="39">
        <v>355.42007907388529</v>
      </c>
      <c r="M41" s="39">
        <v>318.14246983707181</v>
      </c>
      <c r="N41" s="39">
        <v>67.993599310746788</v>
      </c>
      <c r="O41" s="39">
        <v>19.810266295501908</v>
      </c>
      <c r="P41" s="39">
        <v>15.168980268449673</v>
      </c>
      <c r="Q41" s="39">
        <v>9239.7558149938923</v>
      </c>
      <c r="R41" s="39">
        <v>0</v>
      </c>
    </row>
    <row r="42" spans="1:19" x14ac:dyDescent="0.25">
      <c r="A42" s="15">
        <v>2010</v>
      </c>
      <c r="B42" s="39">
        <v>990.1498101549264</v>
      </c>
      <c r="C42" s="39">
        <v>0</v>
      </c>
      <c r="D42" s="39">
        <v>21780.301155115041</v>
      </c>
      <c r="E42" s="39">
        <v>1274.2447840639772</v>
      </c>
      <c r="F42" s="39">
        <v>0</v>
      </c>
      <c r="G42" s="39">
        <v>3939.5631136808752</v>
      </c>
      <c r="H42" s="39">
        <v>1141.0953856443846</v>
      </c>
      <c r="I42" s="39">
        <v>87.438541868790836</v>
      </c>
      <c r="J42" s="39">
        <v>410.67407085926067</v>
      </c>
      <c r="K42" s="39">
        <v>169.53029465203451</v>
      </c>
      <c r="L42" s="39">
        <v>597.83561184708162</v>
      </c>
      <c r="M42" s="39">
        <v>620.77776277790701</v>
      </c>
      <c r="N42" s="39">
        <v>88.398404591569729</v>
      </c>
      <c r="O42" s="39">
        <v>29.225059840569727</v>
      </c>
      <c r="P42" s="39">
        <v>20.246072569726106</v>
      </c>
      <c r="Q42" s="39">
        <v>6235.4053070520922</v>
      </c>
      <c r="R42" s="39">
        <v>6243.65445</v>
      </c>
    </row>
    <row r="43" spans="1:19" s="6" customFormat="1" x14ac:dyDescent="0.25">
      <c r="A43" s="15">
        <v>2011</v>
      </c>
      <c r="B43" s="39">
        <v>1614.0749810156358</v>
      </c>
      <c r="C43" s="39">
        <v>0</v>
      </c>
      <c r="D43" s="39">
        <v>22722.890523374925</v>
      </c>
      <c r="E43" s="39">
        <v>1692.101485499413</v>
      </c>
      <c r="F43" s="39">
        <v>0</v>
      </c>
      <c r="G43" s="39">
        <v>4437.4094730250463</v>
      </c>
      <c r="H43" s="39">
        <v>1585.5731075260971</v>
      </c>
      <c r="I43" s="39">
        <v>75.621619358560565</v>
      </c>
      <c r="J43" s="39">
        <v>371.28803399747295</v>
      </c>
      <c r="K43" s="39">
        <v>139.03389553107647</v>
      </c>
      <c r="L43" s="39">
        <v>552.71124290259536</v>
      </c>
      <c r="M43" s="39">
        <v>510.57947036137909</v>
      </c>
      <c r="N43" s="39">
        <v>112.15737701617746</v>
      </c>
      <c r="O43" s="39">
        <v>36.177913690992085</v>
      </c>
      <c r="P43" s="39">
        <v>24.717677972776603</v>
      </c>
      <c r="Q43" s="39">
        <v>7182.3513769982383</v>
      </c>
      <c r="R43" s="39">
        <v>6796.5428273596854</v>
      </c>
    </row>
    <row r="44" spans="1:19" s="6" customFormat="1" x14ac:dyDescent="0.25">
      <c r="A44" s="36" t="s">
        <v>28</v>
      </c>
      <c r="B44" s="6">
        <f t="shared" ref="B44:R44" si="0">SUM(B3:B43)</f>
        <v>135304.16131747459</v>
      </c>
      <c r="C44" s="6">
        <f t="shared" si="0"/>
        <v>18158.991053691137</v>
      </c>
      <c r="D44" s="6">
        <f>SUM(D3:D43)</f>
        <v>126275.44035754402</v>
      </c>
      <c r="E44" s="6">
        <f t="shared" si="0"/>
        <v>20103.370616455977</v>
      </c>
      <c r="F44" s="6">
        <f t="shared" si="0"/>
        <v>2153.2031294540939</v>
      </c>
      <c r="G44" s="6">
        <f t="shared" si="0"/>
        <v>21426.770668966074</v>
      </c>
      <c r="H44" s="6">
        <f t="shared" si="0"/>
        <v>10979.226265625799</v>
      </c>
      <c r="I44" s="6">
        <f t="shared" si="0"/>
        <v>2014.1314103274578</v>
      </c>
      <c r="J44" s="6">
        <f t="shared" si="0"/>
        <v>5403.4603921062953</v>
      </c>
      <c r="K44" s="6">
        <f t="shared" si="0"/>
        <v>3448.2892756471888</v>
      </c>
      <c r="L44" s="6">
        <f t="shared" si="0"/>
        <v>4293.2145778267095</v>
      </c>
      <c r="M44" s="6">
        <f t="shared" si="0"/>
        <v>4217.2487849586651</v>
      </c>
      <c r="N44" s="6">
        <f t="shared" si="0"/>
        <v>1597.7630620766142</v>
      </c>
      <c r="O44" s="6">
        <f t="shared" si="0"/>
        <v>823.39778372271985</v>
      </c>
      <c r="P44" s="6">
        <f t="shared" si="0"/>
        <v>298.04608286240233</v>
      </c>
      <c r="Q44" s="6">
        <f t="shared" si="0"/>
        <v>99012.074223374264</v>
      </c>
      <c r="R44" s="6">
        <f t="shared" si="0"/>
        <v>13040.197277359686</v>
      </c>
      <c r="S44" s="6">
        <f>SUM(B44:R44)</f>
        <v>468548.9862794737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11</vt:i4>
      </vt:variant>
    </vt:vector>
  </HeadingPairs>
  <TitlesOfParts>
    <vt:vector size="11" baseType="lpstr">
      <vt:lpstr>Geral</vt:lpstr>
      <vt:lpstr>RMSP</vt:lpstr>
      <vt:lpstr>RMC</vt:lpstr>
      <vt:lpstr>RMBS</vt:lpstr>
      <vt:lpstr>RMVP</vt:lpstr>
      <vt:lpstr>RMSO</vt:lpstr>
      <vt:lpstr>RMRP</vt:lpstr>
      <vt:lpstr>RMSJRP</vt:lpstr>
      <vt:lpstr>RMPI</vt:lpstr>
      <vt:lpstr>RMJU</vt:lpstr>
      <vt:lpstr>MM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Silmara Regina da Silva</dc:creator>
  <cp:lastModifiedBy>Silmara Regina da Silva       </cp:lastModifiedBy>
  <dcterms:created xsi:type="dcterms:W3CDTF">2016-05-12T17:27:26Z</dcterms:created>
  <dcterms:modified xsi:type="dcterms:W3CDTF">2024-10-17T18:19:24Z</dcterms:modified>
</cp:coreProperties>
</file>