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14\"/>
    </mc:Choice>
  </mc:AlternateContent>
  <bookViews>
    <workbookView xWindow="0" yWindow="0" windowWidth="19200" windowHeight="6730" tabRatio="750"/>
  </bookViews>
  <sheets>
    <sheet name="Leves" sheetId="1" r:id="rId1"/>
    <sheet name="Coml Leves" sheetId="2" r:id="rId2"/>
    <sheet name="Coml Leve ens como pesado" sheetId="3" r:id="rId3"/>
    <sheet name="Prop. Coml Leve" sheetId="4" r:id="rId4"/>
    <sheet name="GNV" sheetId="5" r:id="rId5"/>
    <sheet name="FE Deter_Autom" sheetId="6" r:id="rId6"/>
    <sheet name="FE Deter_Cml leve" sheetId="7" r:id="rId7"/>
    <sheet name="Pesados 1" sheetId="8" r:id="rId8"/>
    <sheet name="Pesados 2" sheetId="9" r:id="rId9"/>
    <sheet name="Motos" sheetId="10" r:id="rId10"/>
    <sheet name="Evap" sheetId="11" r:id="rId11"/>
    <sheet name="N2O Leve" sheetId="12" r:id="rId12"/>
    <sheet name="N2O CL" sheetId="13" r:id="rId13"/>
    <sheet name="CO2" sheetId="14" r:id="rId14"/>
    <sheet name="CH4 e N2O diesel" sheetId="15" r:id="rId15"/>
    <sheet name="Autonomia diesel" sheetId="16" r:id="rId16"/>
  </sheets>
  <definedNames>
    <definedName name="_xlnm._FilterDatabase" localSheetId="1" hidden="1">'Coml Leves'!$D$4:$J$52</definedName>
    <definedName name="_xlnm._FilterDatabase" localSheetId="0" hidden="1">Leves!$D$5:$J$5</definedName>
    <definedName name="_xlnm._FilterDatabase" localSheetId="7" hidden="1">'Pesados 1'!$E$4:$H$4</definedName>
    <definedName name="_Toc398029243" localSheetId="10">Evap!$A$75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5" l="1"/>
  <c r="H5" i="15"/>
  <c r="G5" i="15"/>
  <c r="I4" i="15"/>
  <c r="H4" i="15"/>
  <c r="G4" i="15"/>
  <c r="I3" i="15"/>
  <c r="H3" i="15"/>
  <c r="G3" i="15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7" i="2"/>
  <c r="G26" i="2"/>
  <c r="G25" i="2"/>
  <c r="G24" i="2"/>
  <c r="G23" i="2"/>
  <c r="G22" i="2"/>
  <c r="G21" i="2"/>
  <c r="G20" i="2"/>
  <c r="G19" i="2"/>
  <c r="G18" i="2"/>
  <c r="F18" i="2" s="1"/>
  <c r="G17" i="2"/>
  <c r="F17" i="2" s="1"/>
  <c r="G16" i="2"/>
  <c r="F16" i="2" s="1"/>
  <c r="G15" i="2"/>
  <c r="F15" i="2"/>
  <c r="G14" i="2"/>
  <c r="F14" i="2" s="1"/>
  <c r="G13" i="2"/>
  <c r="F13" i="2" s="1"/>
  <c r="G12" i="2"/>
  <c r="F12" i="2"/>
  <c r="G11" i="2"/>
  <c r="F11" i="2" s="1"/>
  <c r="G10" i="2"/>
  <c r="F10" i="2" s="1"/>
  <c r="G9" i="2"/>
  <c r="F9" i="2" s="1"/>
  <c r="G8" i="2"/>
  <c r="F8" i="2" s="1"/>
  <c r="G7" i="2"/>
  <c r="F7" i="2" s="1"/>
  <c r="G6" i="2"/>
  <c r="F6" i="2"/>
  <c r="G5" i="2"/>
  <c r="F5" i="2" s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<sst xmlns="http://schemas.openxmlformats.org/spreadsheetml/2006/main" count="1917" uniqueCount="224">
  <si>
    <t>Ano</t>
  </si>
  <si>
    <t>Combustível (1)</t>
  </si>
  <si>
    <t>Fase Proconve</t>
  </si>
  <si>
    <t>CO (g/km)</t>
  </si>
  <si>
    <t>HC</t>
  </si>
  <si>
    <t>NOx (g/km)</t>
  </si>
  <si>
    <t>RCHO (g/km)</t>
  </si>
  <si>
    <r>
      <t>CO</t>
    </r>
    <r>
      <rPr>
        <b/>
        <vertAlign val="subscript"/>
        <sz val="10"/>
        <color indexed="9"/>
        <rFont val="Calibri"/>
        <family val="2"/>
      </rPr>
      <t xml:space="preserve">2   </t>
    </r>
    <r>
      <rPr>
        <b/>
        <sz val="10"/>
        <color indexed="9"/>
        <rFont val="Calibri"/>
        <family val="2"/>
      </rPr>
      <t>(g/km)</t>
    </r>
  </si>
  <si>
    <t>Autonomia  (km/L) (3)</t>
  </si>
  <si>
    <t>MP (g/km)</t>
  </si>
  <si>
    <t>Total (g/km)</t>
  </si>
  <si>
    <t>NMHC (g/km)</t>
  </si>
  <si>
    <r>
      <t>CH</t>
    </r>
    <r>
      <rPr>
        <b/>
        <vertAlign val="subscript"/>
        <sz val="10"/>
        <color indexed="9"/>
        <rFont val="Calibri"/>
        <family val="2"/>
      </rPr>
      <t>4</t>
    </r>
    <r>
      <rPr>
        <b/>
        <sz val="10"/>
        <color indexed="9"/>
        <rFont val="Calibri"/>
        <family val="2"/>
      </rPr>
      <t xml:space="preserve"> (2) (g/km)</t>
    </r>
  </si>
  <si>
    <t>1980 -1983</t>
  </si>
  <si>
    <t>Gasolina C</t>
  </si>
  <si>
    <t>-</t>
  </si>
  <si>
    <t>nd</t>
  </si>
  <si>
    <t>Etanol</t>
  </si>
  <si>
    <t>1984 -1985</t>
  </si>
  <si>
    <t>1986 - 1987</t>
  </si>
  <si>
    <t>L1</t>
  </si>
  <si>
    <t>L2</t>
  </si>
  <si>
    <t>L3</t>
  </si>
  <si>
    <t>Flex-Gasol.C</t>
  </si>
  <si>
    <t>Flex-Etanol</t>
  </si>
  <si>
    <t>L4</t>
  </si>
  <si>
    <t>2007 (4)</t>
  </si>
  <si>
    <t>L5</t>
  </si>
  <si>
    <t>L5/L6</t>
  </si>
  <si>
    <t>NOTAS:</t>
  </si>
  <si>
    <t>A partir de 2006 valores obtidos dos Relatórios de Valores de Emissão da Produção (RVEP) e ponderados pelos Relatórios de Vendas anuais, com exceção dos fatores de emissão para etanol em 2006 devido a indisponibilidade de dados.</t>
  </si>
  <si>
    <t>2006 a 2013 - valores modificados com relação às publicações em anos anteriores.</t>
  </si>
  <si>
    <t>nd - não disponível.</t>
  </si>
  <si>
    <t>(1) Gasolina C : 78% + 22% Etanol anidro (v/v).</t>
  </si>
  <si>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</si>
  <si>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r>
      <t>(3) De 2002 a 2010 valores calculados a partir dos fatores de emissão médios de CO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 xml:space="preserve">, CO e HC. A partir de 2011 valores obtidos a partir dos Relatórios de Valores de Emissão da Produção (RVEP) e ponderados pelos Relatórios de Vendas anuais. </t>
    </r>
  </si>
  <si>
    <t>(4) Repetidos os valores de 2006.</t>
  </si>
  <si>
    <t>Combustível</t>
  </si>
  <si>
    <r>
      <t>CO</t>
    </r>
    <r>
      <rPr>
        <b/>
        <vertAlign val="subscript"/>
        <sz val="10"/>
        <color indexed="9"/>
        <rFont val="Calibri"/>
        <family val="2"/>
      </rPr>
      <t xml:space="preserve">2 </t>
    </r>
    <r>
      <rPr>
        <b/>
        <sz val="10"/>
        <color indexed="9"/>
        <rFont val="Calibri"/>
        <family val="2"/>
      </rPr>
      <t>(g/km)</t>
    </r>
  </si>
  <si>
    <t>Autonomia (km/L) (2)</t>
  </si>
  <si>
    <r>
      <t>CH</t>
    </r>
    <r>
      <rPr>
        <b/>
        <vertAlign val="subscript"/>
        <sz val="10"/>
        <color indexed="9"/>
        <rFont val="Calibri"/>
        <family val="2"/>
        <scheme val="minor"/>
      </rPr>
      <t>4</t>
    </r>
    <r>
      <rPr>
        <b/>
        <sz val="10"/>
        <color indexed="9"/>
        <rFont val="Calibri"/>
        <family val="2"/>
        <scheme val="minor"/>
      </rPr>
      <t xml:space="preserve">   (g/km) (1)</t>
    </r>
  </si>
  <si>
    <t>Flex-Gasolina C</t>
  </si>
  <si>
    <t>Diesel</t>
  </si>
  <si>
    <t>L6</t>
  </si>
  <si>
    <t xml:space="preserve">Notas: </t>
  </si>
  <si>
    <t>Entre 1996 e 1999 foram utilizados valores dos Relatórios de Ensaios de Emissões ponderados pela quantidade de veículos submetidos ao ensaio.</t>
  </si>
  <si>
    <t>Em 2000 foram utilizados valores dos Relatórios de Ensaios de Emissões ponderados pelos Relatórios de Vendas Anuais.</t>
  </si>
  <si>
    <t xml:space="preserve">Em 2001 valores obtidos a partir dos resultados das emissões da homologação dos veículos ponderados pelos Relatórios de Vendas Anuais. </t>
  </si>
  <si>
    <t>A partir de 2002 os valores foram obtidos a partir dos Relatórios de Valores de Emissão da Produção (RVEP) e ponderados pelos Relatórios de Vendas anuais.</t>
  </si>
  <si>
    <t>Gasolina C : 78% + 22% Etanol anidro (v/v)</t>
  </si>
  <si>
    <t>Até 2011 parte dos modelos que utilizam motores do ciclo diesel foram ensaiados como pesados. Os resutados se encontram no anexo N.</t>
  </si>
  <si>
    <t>nd: não disponível</t>
  </si>
  <si>
    <t>(1) Ver metodologia apresentada no item 2.5 deste relatório</t>
  </si>
  <si>
    <r>
      <t>(2) De 2009 a 2010 valores calculados a partir dos fatores de emissão médios de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CO e HC. A partir de 2011 valores obtidos a partir dos Relatórios de Valores de Emissão da Produção (RVEP) e ponderados pelos Relatórios de Vendas anuais.</t>
    </r>
  </si>
  <si>
    <t>Categoria</t>
  </si>
  <si>
    <t>CO</t>
  </si>
  <si>
    <t>NOx</t>
  </si>
  <si>
    <t>MP</t>
  </si>
  <si>
    <t xml:space="preserve">Fase Proconve </t>
  </si>
  <si>
    <t>Consumo (1)</t>
  </si>
  <si>
    <t>(g/kWh)</t>
  </si>
  <si>
    <t>(g/km)</t>
  </si>
  <si>
    <t>(g diesel/kWh)</t>
  </si>
  <si>
    <t>P5</t>
  </si>
  <si>
    <t>P2</t>
  </si>
  <si>
    <t>P3</t>
  </si>
  <si>
    <t>P4</t>
  </si>
  <si>
    <t>P4/P5</t>
  </si>
  <si>
    <t>Nota:</t>
  </si>
  <si>
    <r>
      <t xml:space="preserve">A partir de 2012 os comerciais leves que utilizam motores do ciclo diesel são ensaiado como leves. Os dados a partir de 2012 estão no anexo </t>
    </r>
    <r>
      <rPr>
        <sz val="9"/>
        <color rgb="FFFF0000"/>
        <rFont val="Calibri"/>
        <family val="2"/>
        <scheme val="minor"/>
      </rPr>
      <t>M</t>
    </r>
    <r>
      <rPr>
        <sz val="9"/>
        <color theme="1"/>
        <rFont val="Calibri"/>
        <family val="2"/>
        <scheme val="minor"/>
      </rPr>
      <t>.</t>
    </r>
  </si>
  <si>
    <t>(1) Os valores de consumo específico, obtidos a partir dos dados de RVEP em 2011, foram retroagidos até 2006, em substituição ao  valor padrão estabelecido pelo 1º Inventário Nacional.</t>
  </si>
  <si>
    <t>Veículos ensaiados como leves (%)</t>
  </si>
  <si>
    <t>Veículos ensaiados como pesados (%)</t>
  </si>
  <si>
    <t>Status</t>
  </si>
  <si>
    <t>CO    (g/km)</t>
  </si>
  <si>
    <t>HC    (g/km)</t>
  </si>
  <si>
    <t>RCHO (g/km) (1)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</si>
  <si>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</si>
  <si>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</si>
  <si>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</si>
  <si>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</si>
  <si>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</si>
  <si>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</si>
  <si>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</si>
  <si>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</si>
  <si>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</si>
  <si>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</si>
  <si>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</si>
  <si>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Notas: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</si>
  <si>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</si>
  <si>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</si>
  <si>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</si>
  <si>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</si>
  <si>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</si>
  <si>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</si>
  <si>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</si>
  <si>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</si>
  <si>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t xml:space="preserve"> CO (g/km)</t>
  </si>
  <si>
    <t xml:space="preserve"> NOx (g/km)</t>
  </si>
  <si>
    <t>NMHC escapamento (g/km)</t>
  </si>
  <si>
    <t>RCHO escapamento (g/km)</t>
  </si>
  <si>
    <t>Etanol Hidratado</t>
  </si>
  <si>
    <t>Flex</t>
  </si>
  <si>
    <t>NOTA: nd - não disponível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</si>
  <si>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</si>
  <si>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</si>
  <si>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</si>
  <si>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</si>
  <si>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</si>
  <si>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</si>
  <si>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(1) (gdiesel/kWh)</t>
    </r>
  </si>
  <si>
    <t>até 1999</t>
  </si>
  <si>
    <t>P2/P3/P4</t>
  </si>
  <si>
    <t>2000-2001</t>
  </si>
  <si>
    <t>P3/P4</t>
  </si>
  <si>
    <t>2002-2003</t>
  </si>
  <si>
    <t>2004-2005 (2)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</si>
  <si>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</si>
  <si>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</si>
  <si>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</si>
  <si>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</si>
  <si>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</si>
  <si>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</si>
  <si>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</si>
  <si>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</si>
  <si>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</si>
  <si>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</si>
  <si>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P6 (3)</t>
  </si>
  <si>
    <t>P7</t>
  </si>
  <si>
    <t>2014 (4)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</si>
  <si>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</si>
  <si>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</si>
  <si>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</si>
  <si>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(3) Fase inviabilizada pela indisponibilidade do diesel com baixo teor de enxofre.</t>
  </si>
  <si>
    <t>(4) Por indisponibilidade de dados os valores de 2013 foram repetidos em 2014.</t>
  </si>
  <si>
    <t>2004-2005</t>
  </si>
  <si>
    <t>P6 (1)</t>
  </si>
  <si>
    <t>2014 (2)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</si>
  <si>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</si>
  <si>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</si>
  <si>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</si>
  <si>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</si>
  <si>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</si>
  <si>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t>Motor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</si>
  <si>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</si>
  <si>
    <t>Autonomia</t>
  </si>
  <si>
    <t>(Cap.Vol.)</t>
  </si>
  <si>
    <t>(g/Km)</t>
  </si>
  <si>
    <t>(km/l)</t>
  </si>
  <si>
    <t>&lt;= 150 cc</t>
  </si>
  <si>
    <t>M1</t>
  </si>
  <si>
    <t>Gasolina</t>
  </si>
  <si>
    <t>&gt;150 e &lt;=500 cc</t>
  </si>
  <si>
    <t>&gt;= 501 cc</t>
  </si>
  <si>
    <t>M2</t>
  </si>
  <si>
    <t>M3</t>
  </si>
  <si>
    <t>&gt; 150 cc</t>
  </si>
  <si>
    <t>Flex-Gasolina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</si>
  <si>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</si>
  <si>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</si>
  <si>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</si>
  <si>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</si>
  <si>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Ano Modelo</t>
  </si>
  <si>
    <t>Temperatura: 20 - 35°C</t>
  </si>
  <si>
    <t>Temperatura: 10 - 25°C</t>
  </si>
  <si>
    <t>Temperatura: 0 - 15°C</t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</si>
  <si>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</t>
    </r>
    <r>
      <rPr>
        <b/>
        <sz val="10"/>
        <color indexed="9"/>
        <rFont val="Calibri"/>
        <family val="2"/>
        <scheme val="minor"/>
      </rPr>
      <t>(1)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</si>
  <si>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</t>
    </r>
    <r>
      <rPr>
        <b/>
        <sz val="10"/>
        <color indexed="9"/>
        <rFont val="Calibri"/>
        <family val="2"/>
        <scheme val="minor"/>
      </rPr>
      <t>(2)</t>
    </r>
    <r>
      <rPr>
        <b/>
        <vertAlign val="superscript"/>
        <sz val="10"/>
        <color indexed="9"/>
        <rFont val="Calibri"/>
        <family val="2"/>
        <scheme val="minor"/>
      </rPr>
      <t xml:space="preserve">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</si>
  <si>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</t>
    </r>
    <r>
      <rPr>
        <b/>
        <sz val="10"/>
        <color indexed="9"/>
        <rFont val="Calibri"/>
        <family val="2"/>
        <scheme val="minor"/>
      </rPr>
      <t>(3)  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</si>
  <si>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d</t>
    </r>
    <r>
      <rPr>
        <b/>
        <sz val="10"/>
        <color indexed="9"/>
        <rFont val="Calibri"/>
        <family val="2"/>
        <scheme val="minor"/>
      </rPr>
      <t xml:space="preserve">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</si>
  <si>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 </t>
    </r>
    <r>
      <rPr>
        <b/>
        <sz val="10"/>
        <color indexed="9"/>
        <rFont val="Calibri"/>
        <family val="2"/>
        <scheme val="minor"/>
      </rPr>
      <t xml:space="preserve">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</si>
  <si>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</si>
  <si>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 </t>
    </r>
    <r>
      <rPr>
        <b/>
        <sz val="10"/>
        <color indexed="9"/>
        <rFont val="Calibri"/>
        <family val="2"/>
        <scheme val="minor"/>
      </rPr>
      <t xml:space="preserve">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</si>
  <si>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s</t>
    </r>
    <r>
      <rPr>
        <b/>
        <sz val="10"/>
        <color indexed="9"/>
        <rFont val="Calibri"/>
        <family val="2"/>
        <scheme val="minor"/>
      </rPr>
      <t xml:space="preserve">   (g/viag)</t>
    </r>
  </si>
  <si>
    <t>Até 1989</t>
  </si>
  <si>
    <t>Flex - Gasolina C</t>
  </si>
  <si>
    <t>Flex - Etanol Hidratado</t>
  </si>
  <si>
    <t>Flex-Etanol Hidratado</t>
  </si>
  <si>
    <t>(1) Emissão diurnal               (2) Emissão hotsoak              (3) Emissão running losses</t>
  </si>
  <si>
    <t>Gasolina A</t>
  </si>
  <si>
    <t xml:space="preserve">Etanol Anidro </t>
  </si>
  <si>
    <t>Óleo Diesel</t>
  </si>
  <si>
    <t>1991-1997</t>
  </si>
  <si>
    <t>2001-2004</t>
  </si>
  <si>
    <t>2005-2014</t>
  </si>
  <si>
    <t>Fonte: INVENTARIO NACIONAL(2014) adaptado</t>
  </si>
  <si>
    <t>Categoria de veículos</t>
  </si>
  <si>
    <t>Gás de efeito estufa</t>
  </si>
  <si>
    <t>Gás de Efeito Estufa</t>
  </si>
  <si>
    <t>Motocicletas a gasolina</t>
  </si>
  <si>
    <t>Comerciais Leves Diesel</t>
  </si>
  <si>
    <t>Caminhões e Ônibus</t>
  </si>
  <si>
    <r>
      <t>CH</t>
    </r>
    <r>
      <rPr>
        <b/>
        <vertAlign val="subscript"/>
        <sz val="10"/>
        <color indexed="9"/>
        <rFont val="Calibri"/>
        <family val="2"/>
      </rPr>
      <t>4</t>
    </r>
  </si>
  <si>
    <r>
      <t>N</t>
    </r>
    <r>
      <rPr>
        <b/>
        <vertAlign val="subscript"/>
        <sz val="10"/>
        <color indexed="9"/>
        <rFont val="Calibri"/>
        <family val="2"/>
      </rPr>
      <t>2</t>
    </r>
    <r>
      <rPr>
        <b/>
        <sz val="10"/>
        <color indexed="9"/>
        <rFont val="Calibri"/>
        <family val="2"/>
      </rPr>
      <t>O</t>
    </r>
  </si>
  <si>
    <r>
      <t>CH</t>
    </r>
    <r>
      <rPr>
        <vertAlign val="subscript"/>
        <sz val="10"/>
        <rFont val="Calibri"/>
        <family val="2"/>
      </rPr>
      <t>4</t>
    </r>
  </si>
  <si>
    <r>
      <t>N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</t>
    </r>
  </si>
  <si>
    <r>
      <t>Fonte: IPCC</t>
    </r>
    <r>
      <rPr>
        <vertAlign val="superscript"/>
        <sz val="10"/>
        <rFont val="Calibri"/>
        <family val="2"/>
      </rPr>
      <t>(x)</t>
    </r>
    <r>
      <rPr>
        <sz val="10"/>
        <rFont val="Calibri"/>
        <family val="2"/>
      </rPr>
      <t xml:space="preserve"> </t>
    </r>
  </si>
  <si>
    <t>Autonomia (km/L)</t>
  </si>
  <si>
    <t>Comerciais Leves (leve)</t>
  </si>
  <si>
    <t>Comerciais Leves (pesado)</t>
  </si>
  <si>
    <t>Caminhões Semileves</t>
  </si>
  <si>
    <t>Caminhões Leves</t>
  </si>
  <si>
    <t>Caminhões Médios</t>
  </si>
  <si>
    <t>Caminhões Semipesados</t>
  </si>
  <si>
    <t>Caminhões Pesados</t>
  </si>
  <si>
    <t>Ônibus Rodoviários</t>
  </si>
  <si>
    <t>Ônibus Urbanos</t>
  </si>
  <si>
    <t>NOTA: Para o cálculo da autonomia dos ônibus urbanos não foram considerados os dados dos ônibus  articulados e biarticulados.</t>
  </si>
  <si>
    <t>Proporção de veículos comerciais leves novos que utilizam motores do ciclo diesel conforme ciclo de ensaio.</t>
  </si>
  <si>
    <t>Fator de emissão de veículos leves novos</t>
  </si>
  <si>
    <t>Fator de emissão de comerciais leves novos</t>
  </si>
  <si>
    <t xml:space="preserve">Fator de emissão de comerciais leves novos do ciclo diesel ensaiados como pesado </t>
  </si>
  <si>
    <t>Fator de emissão de veículos convertidos para uso GNV</t>
  </si>
  <si>
    <t>Fator de emissão deteriorado para veículos leves do ciclo Otto em 2014</t>
  </si>
  <si>
    <t>Fator de emissão deteriorado para comerciais leves do ciclo Otto em 2014</t>
  </si>
  <si>
    <t>Fator de emissão e consumo de motores do ciclo diesel em g/kWh</t>
  </si>
  <si>
    <t>Fator de emissão de veículos pesados com motores do ciclo Diesel em g/km</t>
  </si>
  <si>
    <t>Fator de emissão de motocicletas e similares</t>
  </si>
  <si>
    <t>Fator de emissão evaporativa de veículos leves do ciclo Otto</t>
  </si>
  <si>
    <r>
      <rPr>
        <sz val="11"/>
        <color theme="1"/>
        <rFont val="Calibri"/>
        <family val="2"/>
        <scheme val="minor"/>
      </rPr>
      <t>Fator de emissão de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para veículos leves do ciclo Otto (g/km)</t>
    </r>
  </si>
  <si>
    <r>
      <rPr>
        <sz val="11"/>
        <color theme="1"/>
        <rFont val="Calibri"/>
        <family val="2"/>
        <scheme val="minor"/>
      </rPr>
      <t>Fator de emissão de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veículos comerciais leves do ciclo Otto</t>
    </r>
  </si>
  <si>
    <r>
      <rPr>
        <sz val="10"/>
        <rFont val="Calibri"/>
        <family val="2"/>
      </rPr>
      <t>Fator de emissão de CO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 xml:space="preserve"> (kg/L)</t>
    </r>
  </si>
  <si>
    <t>Fator de emissão de metano e óxido nitroso para motos a gasolina e de veículos a diesel (g/km)</t>
  </si>
  <si>
    <t>Autonomia para veículos Diesel nos periodo de 2006 a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</si>
</sst>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"/>
    <numFmt numFmtId="167" formatCode="#,##0.0000"/>
    <numFmt numFmtId="168" formatCode="#,##0.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bscript"/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vertAlign val="subscript"/>
      <sz val="10"/>
      <color indexed="8"/>
      <name val="Calibri"/>
      <family val="2"/>
    </font>
    <font>
      <sz val="10"/>
      <color indexed="8"/>
      <name val="Calibri"/>
      <family val="2"/>
    </font>
    <font>
      <b/>
      <vertAlign val="subscript"/>
      <sz val="10"/>
      <color indexed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bscript"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vertAlign val="superscript"/>
      <sz val="10"/>
      <color theme="0"/>
      <name val="Calibri"/>
      <family val="2"/>
    </font>
    <font>
      <sz val="10"/>
      <name val="Arial"/>
      <family val="2"/>
    </font>
    <font>
      <sz val="8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0"/>
      <name val="Calibri"/>
      <family val="2"/>
    </font>
    <font>
      <vertAlign val="subscript"/>
      <sz val="10"/>
      <name val="Calibri"/>
      <family val="2"/>
    </font>
    <font>
      <vertAlign val="superscript"/>
      <sz val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79995117038483843"/>
      </patternFill>
    </fill>
    <fill>
      <patternFill patternType="solid">
        <fgColor theme="4" tint="-0.24994659260841701"/>
        <bgColor indexed="64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theme="4" tint="0.39991454817346722"/>
        <bgColor indexed="64"/>
      </patternFill>
    </fill>
    <fill>
      <patternFill patternType="gray0625">
        <bgColor theme="4" tint="0.39994506668294322"/>
      </patternFill>
    </fill>
    <fill>
      <patternFill patternType="solid">
        <fgColor theme="4" tint="-0.249977111117893"/>
        <bgColor indexed="21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6337778862885"/>
        <bgColor indexed="22"/>
      </patternFill>
    </fill>
  </fills>
  <borders count="5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medium">
        <color indexed="9"/>
      </right>
      <top style="thin">
        <color theme="0"/>
      </top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</borders>
  <cellStyleXfs count="2">
    <xf numFmtId="0" fontId="0" fillId="0" borderId="0"/>
    <xf numFmtId="0" fontId="31" fillId="0" borderId="0"/>
  </cellStyleXfs>
  <cellXfs count="39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7" xfId="0" quotePrefix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165" fontId="11" fillId="3" borderId="7" xfId="0" applyNumberFormat="1" applyFont="1" applyFill="1" applyBorder="1" applyAlignment="1">
      <alignment horizontal="center" vertical="center"/>
    </xf>
    <xf numFmtId="1" fontId="11" fillId="3" borderId="7" xfId="0" applyNumberFormat="1" applyFont="1" applyFill="1" applyBorder="1" applyAlignment="1">
      <alignment horizontal="center" vertical="center"/>
    </xf>
    <xf numFmtId="166" fontId="11" fillId="3" borderId="7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0" fontId="11" fillId="4" borderId="7" xfId="0" applyFont="1" applyFill="1" applyBorder="1" applyAlignment="1">
      <alignment horizontal="center" vertical="center"/>
    </xf>
    <xf numFmtId="0" fontId="11" fillId="4" borderId="7" xfId="0" quotePrefix="1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/>
    </xf>
    <xf numFmtId="2" fontId="11" fillId="4" borderId="7" xfId="0" applyNumberFormat="1" applyFont="1" applyFill="1" applyBorder="1" applyAlignment="1">
      <alignment horizontal="center" vertical="center"/>
    </xf>
    <xf numFmtId="165" fontId="11" fillId="4" borderId="7" xfId="0" applyNumberFormat="1" applyFont="1" applyFill="1" applyBorder="1" applyAlignment="1">
      <alignment horizontal="center" vertical="center"/>
    </xf>
    <xf numFmtId="1" fontId="11" fillId="4" borderId="7" xfId="0" applyNumberFormat="1" applyFont="1" applyFill="1" applyBorder="1" applyAlignment="1">
      <alignment horizontal="center" vertical="center"/>
    </xf>
    <xf numFmtId="166" fontId="11" fillId="4" borderId="7" xfId="0" applyNumberFormat="1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4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165" fontId="11" fillId="3" borderId="11" xfId="0" applyNumberFormat="1" applyFont="1" applyFill="1" applyBorder="1" applyAlignment="1">
      <alignment horizontal="center" vertical="center"/>
    </xf>
    <xf numFmtId="1" fontId="11" fillId="3" borderId="11" xfId="0" applyNumberFormat="1" applyFont="1" applyFill="1" applyBorder="1" applyAlignment="1">
      <alignment horizontal="center" vertical="center"/>
    </xf>
    <xf numFmtId="166" fontId="11" fillId="3" borderId="11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165" fontId="11" fillId="5" borderId="7" xfId="0" applyNumberFormat="1" applyFont="1" applyFill="1" applyBorder="1" applyAlignment="1">
      <alignment horizontal="center" vertical="center"/>
    </xf>
    <xf numFmtId="1" fontId="11" fillId="5" borderId="7" xfId="0" applyNumberFormat="1" applyFont="1" applyFill="1" applyBorder="1" applyAlignment="1">
      <alignment horizontal="center" vertical="center"/>
    </xf>
    <xf numFmtId="166" fontId="11" fillId="5" borderId="7" xfId="0" applyNumberFormat="1" applyFont="1" applyFill="1" applyBorder="1" applyAlignment="1">
      <alignment horizontal="center" vertical="center"/>
    </xf>
    <xf numFmtId="164" fontId="11" fillId="5" borderId="9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164" fontId="11" fillId="5" borderId="11" xfId="0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5" fontId="11" fillId="5" borderId="11" xfId="0" applyNumberFormat="1" applyFont="1" applyFill="1" applyBorder="1" applyAlignment="1">
      <alignment horizontal="center" vertical="center"/>
    </xf>
    <xf numFmtId="1" fontId="11" fillId="5" borderId="11" xfId="0" applyNumberFormat="1" applyFont="1" applyFill="1" applyBorder="1" applyAlignment="1">
      <alignment horizontal="center" vertical="center"/>
    </xf>
    <xf numFmtId="166" fontId="11" fillId="5" borderId="11" xfId="0" applyNumberFormat="1" applyFont="1" applyFill="1" applyBorder="1" applyAlignment="1">
      <alignment horizontal="center" vertical="center"/>
    </xf>
    <xf numFmtId="164" fontId="11" fillId="5" borderId="12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164" fontId="11" fillId="3" borderId="21" xfId="0" applyNumberFormat="1" applyFont="1" applyFill="1" applyBorder="1" applyAlignment="1">
      <alignment horizontal="center" vertical="center"/>
    </xf>
    <xf numFmtId="165" fontId="11" fillId="3" borderId="21" xfId="0" applyNumberFormat="1" applyFont="1" applyFill="1" applyBorder="1" applyAlignment="1">
      <alignment horizontal="center" vertical="center"/>
    </xf>
    <xf numFmtId="1" fontId="11" fillId="3" borderId="21" xfId="0" applyNumberFormat="1" applyFont="1" applyFill="1" applyBorder="1" applyAlignment="1">
      <alignment horizontal="center" vertical="center"/>
    </xf>
    <xf numFmtId="166" fontId="11" fillId="3" borderId="21" xfId="0" applyNumberFormat="1" applyFont="1" applyFill="1" applyBorder="1" applyAlignment="1">
      <alignment horizontal="center" vertical="center"/>
    </xf>
    <xf numFmtId="164" fontId="11" fillId="3" borderId="22" xfId="0" applyNumberFormat="1" applyFont="1" applyFill="1" applyBorder="1" applyAlignment="1">
      <alignment horizontal="center" vertical="center"/>
    </xf>
    <xf numFmtId="0" fontId="6" fillId="0" borderId="23" xfId="0" applyFont="1" applyBorder="1"/>
    <xf numFmtId="164" fontId="11" fillId="3" borderId="24" xfId="0" applyNumberFormat="1" applyFont="1" applyFill="1" applyBorder="1" applyAlignment="1">
      <alignment horizontal="center" vertical="center"/>
    </xf>
    <xf numFmtId="0" fontId="6" fillId="0" borderId="25" xfId="0" applyFont="1" applyBorder="1"/>
    <xf numFmtId="0" fontId="10" fillId="2" borderId="26" xfId="0" applyFont="1" applyFill="1" applyBorder="1" applyAlignment="1">
      <alignment horizontal="center" vertical="center"/>
    </xf>
    <xf numFmtId="164" fontId="11" fillId="5" borderId="24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6" fillId="0" borderId="27" xfId="0" applyFont="1" applyBorder="1"/>
    <xf numFmtId="0" fontId="11" fillId="3" borderId="28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164" fontId="11" fillId="3" borderId="28" xfId="0" applyNumberFormat="1" applyFont="1" applyFill="1" applyBorder="1" applyAlignment="1">
      <alignment horizontal="center" vertical="center"/>
    </xf>
    <xf numFmtId="165" fontId="11" fillId="3" borderId="28" xfId="0" applyNumberFormat="1" applyFont="1" applyFill="1" applyBorder="1" applyAlignment="1">
      <alignment horizontal="center" vertical="center"/>
    </xf>
    <xf numFmtId="1" fontId="11" fillId="3" borderId="28" xfId="0" applyNumberFormat="1" applyFont="1" applyFill="1" applyBorder="1" applyAlignment="1">
      <alignment horizontal="center" vertical="center"/>
    </xf>
    <xf numFmtId="166" fontId="11" fillId="3" borderId="28" xfId="0" applyNumberFormat="1" applyFont="1" applyFill="1" applyBorder="1" applyAlignment="1">
      <alignment horizontal="center" vertical="center"/>
    </xf>
    <xf numFmtId="164" fontId="11" fillId="3" borderId="29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/>
    </xf>
    <xf numFmtId="165" fontId="11" fillId="5" borderId="3" xfId="0" applyNumberFormat="1" applyFont="1" applyFill="1" applyBorder="1" applyAlignment="1">
      <alignment horizontal="center" vertical="center"/>
    </xf>
    <xf numFmtId="1" fontId="11" fillId="5" borderId="3" xfId="0" applyNumberFormat="1" applyFont="1" applyFill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0" fontId="6" fillId="0" borderId="18" xfId="0" applyFont="1" applyBorder="1"/>
    <xf numFmtId="0" fontId="10" fillId="2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6" fillId="0" borderId="36" xfId="0" applyFont="1" applyBorder="1"/>
    <xf numFmtId="0" fontId="11" fillId="5" borderId="28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164" fontId="11" fillId="5" borderId="28" xfId="0" applyNumberFormat="1" applyFont="1" applyFill="1" applyBorder="1" applyAlignment="1">
      <alignment horizontal="center" vertical="center"/>
    </xf>
    <xf numFmtId="165" fontId="11" fillId="5" borderId="28" xfId="0" applyNumberFormat="1" applyFont="1" applyFill="1" applyBorder="1" applyAlignment="1">
      <alignment horizontal="center" vertical="center"/>
    </xf>
    <xf numFmtId="1" fontId="11" fillId="5" borderId="28" xfId="0" applyNumberFormat="1" applyFont="1" applyFill="1" applyBorder="1" applyAlignment="1">
      <alignment horizontal="center" vertical="center"/>
    </xf>
    <xf numFmtId="166" fontId="11" fillId="5" borderId="28" xfId="0" applyNumberFormat="1" applyFont="1" applyFill="1" applyBorder="1" applyAlignment="1">
      <alignment horizontal="center" vertical="center"/>
    </xf>
    <xf numFmtId="164" fontId="11" fillId="5" borderId="3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66" fontId="11" fillId="4" borderId="1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1" fillId="4" borderId="38" xfId="0" applyNumberFormat="1" applyFont="1" applyFill="1" applyBorder="1" applyAlignment="1">
      <alignment horizontal="center" vertical="center"/>
    </xf>
    <xf numFmtId="164" fontId="11" fillId="4" borderId="39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64" fontId="11" fillId="3" borderId="42" xfId="0" applyNumberFormat="1" applyFont="1" applyFill="1" applyBorder="1" applyAlignment="1">
      <alignment horizontal="center" vertical="center"/>
    </xf>
    <xf numFmtId="164" fontId="11" fillId="4" borderId="42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2" borderId="3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2" fillId="0" borderId="0" xfId="0" applyFont="1" applyAlignment="1">
      <alignment horizontal="center"/>
    </xf>
    <xf numFmtId="37" fontId="25" fillId="2" borderId="38" xfId="0" applyNumberFormat="1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/>
    </xf>
    <xf numFmtId="37" fontId="25" fillId="2" borderId="39" xfId="0" applyNumberFormat="1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37" fontId="25" fillId="2" borderId="40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25" fillId="2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" fontId="11" fillId="3" borderId="38" xfId="0" applyNumberFormat="1" applyFont="1" applyFill="1" applyBorder="1" applyAlignment="1">
      <alignment horizontal="center" vertical="center"/>
    </xf>
    <xf numFmtId="4" fontId="6" fillId="3" borderId="38" xfId="0" applyNumberFormat="1" applyFont="1" applyFill="1" applyBorder="1" applyAlignment="1">
      <alignment horizontal="center" vertical="center"/>
    </xf>
    <xf numFmtId="2" fontId="6" fillId="3" borderId="38" xfId="0" applyNumberFormat="1" applyFont="1" applyFill="1" applyBorder="1" applyAlignment="1">
      <alignment horizontal="center" vertical="center"/>
    </xf>
    <xf numFmtId="167" fontId="6" fillId="3" borderId="38" xfId="0" applyNumberFormat="1" applyFont="1" applyFill="1" applyBorder="1" applyAlignment="1">
      <alignment horizontal="center" vertical="center"/>
    </xf>
    <xf numFmtId="165" fontId="6" fillId="3" borderId="38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" fontId="11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/>
    <xf numFmtId="0" fontId="0" fillId="0" borderId="1" xfId="0" applyBorder="1"/>
    <xf numFmtId="37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right"/>
    </xf>
    <xf numFmtId="0" fontId="28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164" fontId="29" fillId="3" borderId="1" xfId="0" applyNumberFormat="1" applyFont="1" applyFill="1" applyBorder="1" applyAlignment="1">
      <alignment horizontal="center" vertical="center"/>
    </xf>
    <xf numFmtId="164" fontId="15" fillId="3" borderId="1" xfId="0" quotePrefix="1" applyNumberFormat="1" applyFont="1" applyFill="1" applyBorder="1" applyAlignment="1">
      <alignment horizontal="center" vertical="center"/>
    </xf>
    <xf numFmtId="1" fontId="15" fillId="3" borderId="1" xfId="0" quotePrefix="1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4" fontId="29" fillId="5" borderId="1" xfId="0" applyNumberFormat="1" applyFont="1" applyFill="1" applyBorder="1" applyAlignment="1">
      <alignment horizontal="center" vertical="center"/>
    </xf>
    <xf numFmtId="1" fontId="29" fillId="5" borderId="1" xfId="0" applyNumberFormat="1" applyFont="1" applyFill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2" fontId="29" fillId="5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49" fontId="29" fillId="3" borderId="1" xfId="0" applyNumberFormat="1" applyFont="1" applyFill="1" applyBorder="1" applyAlignment="1">
      <alignment horizontal="center" vertical="center"/>
    </xf>
    <xf numFmtId="49" fontId="29" fillId="7" borderId="1" xfId="0" applyNumberFormat="1" applyFont="1" applyFill="1" applyBorder="1" applyAlignment="1">
      <alignment horizontal="center" vertical="center"/>
    </xf>
    <xf numFmtId="2" fontId="29" fillId="7" borderId="1" xfId="0" applyNumberFormat="1" applyFont="1" applyFill="1" applyBorder="1" applyAlignment="1">
      <alignment horizontal="center" vertical="center"/>
    </xf>
    <xf numFmtId="164" fontId="29" fillId="7" borderId="1" xfId="0" applyNumberFormat="1" applyFont="1" applyFill="1" applyBorder="1" applyAlignment="1">
      <alignment horizontal="center" vertical="center"/>
    </xf>
    <xf numFmtId="1" fontId="29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5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0" fillId="8" borderId="38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39" xfId="0" applyFont="1" applyBorder="1"/>
    <xf numFmtId="0" fontId="13" fillId="4" borderId="40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0" fillId="0" borderId="45" xfId="0" applyFont="1" applyBorder="1"/>
    <xf numFmtId="0" fontId="13" fillId="3" borderId="4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0" fillId="0" borderId="46" xfId="0" applyFont="1" applyBorder="1"/>
    <xf numFmtId="0" fontId="0" fillId="0" borderId="47" xfId="0" applyFont="1" applyBorder="1"/>
    <xf numFmtId="0" fontId="10" fillId="8" borderId="39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164" fontId="11" fillId="3" borderId="38" xfId="0" applyNumberFormat="1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5" borderId="3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0" fontId="10" fillId="8" borderId="1" xfId="0" quotePrefix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164" fontId="13" fillId="12" borderId="1" xfId="0" applyNumberFormat="1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1" fillId="0" borderId="41" xfId="0" applyFont="1" applyBorder="1" applyAlignment="1">
      <alignment horizontal="right"/>
    </xf>
    <xf numFmtId="0" fontId="21" fillId="0" borderId="43" xfId="0" applyFont="1" applyBorder="1" applyAlignment="1">
      <alignment horizontal="right"/>
    </xf>
    <xf numFmtId="0" fontId="21" fillId="0" borderId="42" xfId="0" applyFont="1" applyBorder="1" applyAlignment="1">
      <alignment horizontal="right"/>
    </xf>
    <xf numFmtId="0" fontId="25" fillId="2" borderId="38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25" fillId="2" borderId="40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/>
    <xf numFmtId="0" fontId="11" fillId="4" borderId="1" xfId="1" applyFont="1" applyFill="1" applyBorder="1" applyAlignment="1">
      <alignment horizontal="center" vertical="center"/>
    </xf>
    <xf numFmtId="2" fontId="11" fillId="4" borderId="1" xfId="1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11" fillId="5" borderId="1" xfId="1" applyFont="1" applyFill="1" applyBorder="1"/>
    <xf numFmtId="2" fontId="11" fillId="5" borderId="1" xfId="1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26" fillId="0" borderId="0" xfId="0" applyFont="1" applyAlignment="1">
      <alignment wrapText="1"/>
    </xf>
    <xf numFmtId="0" fontId="32" fillId="0" borderId="0" xfId="0" applyFont="1"/>
    <xf numFmtId="0" fontId="32" fillId="0" borderId="0" xfId="0" applyFont="1" applyAlignment="1">
      <alignment horizontal="left" indent="3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Border="1"/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37" fontId="25" fillId="2" borderId="38" xfId="0" applyNumberFormat="1" applyFont="1" applyFill="1" applyBorder="1" applyAlignment="1">
      <alignment horizontal="center" vertical="center"/>
    </xf>
    <xf numFmtId="37" fontId="25" fillId="2" borderId="40" xfId="0" applyNumberFormat="1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34" fillId="0" borderId="17" xfId="0" applyFont="1" applyBorder="1" applyAlignment="1"/>
    <xf numFmtId="0" fontId="9" fillId="13" borderId="1" xfId="0" applyFont="1" applyFill="1" applyBorder="1" applyAlignment="1">
      <alignment horizontal="center" vertical="center"/>
    </xf>
    <xf numFmtId="164" fontId="11" fillId="3" borderId="38" xfId="0" applyNumberFormat="1" applyFont="1" applyFill="1" applyBorder="1" applyAlignment="1">
      <alignment horizontal="center" vertical="center"/>
    </xf>
    <xf numFmtId="164" fontId="11" fillId="3" borderId="39" xfId="0" applyNumberFormat="1" applyFont="1" applyFill="1" applyBorder="1" applyAlignment="1">
      <alignment horizontal="center" vertical="center"/>
    </xf>
    <xf numFmtId="164" fontId="11" fillId="3" borderId="40" xfId="0" applyNumberFormat="1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9" fillId="13" borderId="1" xfId="0" applyFont="1" applyFill="1" applyBorder="1" applyAlignment="1">
      <alignment horizontal="center" vertical="center"/>
    </xf>
    <xf numFmtId="0" fontId="9" fillId="13" borderId="48" xfId="0" applyFont="1" applyFill="1" applyBorder="1" applyAlignment="1">
      <alignment vertical="center"/>
    </xf>
    <xf numFmtId="0" fontId="9" fillId="13" borderId="49" xfId="0" applyFont="1" applyFill="1" applyBorder="1" applyAlignment="1">
      <alignment horizontal="center" vertical="center"/>
    </xf>
    <xf numFmtId="0" fontId="9" fillId="13" borderId="50" xfId="0" applyFont="1" applyFill="1" applyBorder="1" applyAlignment="1">
      <alignment horizontal="center" vertical="center"/>
    </xf>
    <xf numFmtId="0" fontId="29" fillId="14" borderId="24" xfId="0" applyFont="1" applyFill="1" applyBorder="1" applyAlignment="1">
      <alignment horizontal="center" vertical="center"/>
    </xf>
    <xf numFmtId="0" fontId="29" fillId="14" borderId="51" xfId="0" applyFont="1" applyFill="1" applyBorder="1" applyAlignment="1">
      <alignment horizontal="center" vertical="center"/>
    </xf>
    <xf numFmtId="0" fontId="29" fillId="14" borderId="52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left" vertical="center"/>
    </xf>
    <xf numFmtId="0" fontId="29" fillId="14" borderId="1" xfId="0" applyFont="1" applyFill="1" applyBorder="1" applyAlignment="1">
      <alignment horizontal="center" vertical="center"/>
    </xf>
    <xf numFmtId="0" fontId="29" fillId="15" borderId="24" xfId="0" applyFont="1" applyFill="1" applyBorder="1" applyAlignment="1">
      <alignment horizontal="center" vertical="center"/>
    </xf>
    <xf numFmtId="0" fontId="29" fillId="15" borderId="53" xfId="0" applyFont="1" applyFill="1" applyBorder="1" applyAlignment="1">
      <alignment horizontal="center" vertical="center"/>
    </xf>
    <xf numFmtId="0" fontId="29" fillId="15" borderId="54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left" vertical="center"/>
    </xf>
    <xf numFmtId="0" fontId="29" fillId="15" borderId="1" xfId="0" applyFont="1" applyFill="1" applyBorder="1" applyAlignment="1">
      <alignment horizontal="center" vertical="center"/>
    </xf>
    <xf numFmtId="0" fontId="29" fillId="0" borderId="0" xfId="0" applyFont="1"/>
    <xf numFmtId="0" fontId="7" fillId="13" borderId="1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3" fontId="11" fillId="16" borderId="1" xfId="0" applyNumberFormat="1" applyFont="1" applyFill="1" applyBorder="1" applyAlignment="1">
      <alignment horizontal="left" vertical="center"/>
    </xf>
    <xf numFmtId="168" fontId="11" fillId="16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3" fontId="11" fillId="14" borderId="1" xfId="0" applyNumberFormat="1" applyFont="1" applyFill="1" applyBorder="1" applyAlignment="1">
      <alignment horizontal="left" vertical="center"/>
    </xf>
    <xf numFmtId="168" fontId="11" fillId="14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6" fontId="6" fillId="16" borderId="1" xfId="0" applyNumberFormat="1" applyFont="1" applyFill="1" applyBorder="1" applyAlignment="1">
      <alignment horizontal="center" vertical="center"/>
    </xf>
    <xf numFmtId="166" fontId="6" fillId="14" borderId="1" xfId="0" applyNumberFormat="1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vertical="center"/>
    </xf>
    <xf numFmtId="168" fontId="6" fillId="16" borderId="1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vertical="center"/>
    </xf>
    <xf numFmtId="168" fontId="6" fillId="14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29" fillId="0" borderId="17" xfId="0" applyFont="1" applyBorder="1" applyAlignment="1"/>
    <xf numFmtId="0" fontId="29" fillId="0" borderId="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zoomScaleNormal="100" workbookViewId="0">
      <selection activeCell="N6" sqref="N6"/>
    </sheetView>
  </sheetViews>
  <sheetFormatPr defaultColWidth="9.1796875" defaultRowHeight="13" x14ac:dyDescent="0.3"/>
  <cols>
    <col min="1" max="1" width="11.26953125" style="2" customWidth="1"/>
    <col min="2" max="2" width="13.7265625" style="2" customWidth="1"/>
    <col min="3" max="3" width="8.7265625" style="2" customWidth="1"/>
    <col min="4" max="4" width="7.7265625" style="25" customWidth="1"/>
    <col min="5" max="10" width="7.7265625" style="2" customWidth="1"/>
    <col min="11" max="11" width="11.7265625" style="2" customWidth="1"/>
    <col min="12" max="12" width="7.7265625" style="2" customWidth="1"/>
    <col min="13" max="16384" width="9.1796875" style="2"/>
  </cols>
  <sheetData>
    <row r="1" spans="1:12" x14ac:dyDescent="0.3">
      <c r="A1" s="385" t="s">
        <v>209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ht="15" customHeight="1" x14ac:dyDescent="0.3">
      <c r="A4" s="4" t="s">
        <v>0</v>
      </c>
      <c r="B4" s="5" t="s">
        <v>1</v>
      </c>
      <c r="C4" s="6" t="s">
        <v>2</v>
      </c>
      <c r="D4" s="7" t="s">
        <v>3</v>
      </c>
      <c r="E4" s="5" t="s">
        <v>4</v>
      </c>
      <c r="F4" s="5"/>
      <c r="G4" s="5"/>
      <c r="H4" s="8" t="s">
        <v>5</v>
      </c>
      <c r="I4" s="8" t="s">
        <v>6</v>
      </c>
      <c r="J4" s="8" t="s">
        <v>7</v>
      </c>
      <c r="K4" s="8" t="s">
        <v>8</v>
      </c>
      <c r="L4" s="9" t="s">
        <v>9</v>
      </c>
    </row>
    <row r="5" spans="1:12" ht="27.75" customHeight="1" x14ac:dyDescent="0.3">
      <c r="A5" s="10"/>
      <c r="B5" s="11"/>
      <c r="C5" s="12"/>
      <c r="D5" s="13"/>
      <c r="E5" s="14" t="s">
        <v>10</v>
      </c>
      <c r="F5" s="14" t="s">
        <v>11</v>
      </c>
      <c r="G5" s="14" t="s">
        <v>12</v>
      </c>
      <c r="H5" s="6"/>
      <c r="I5" s="6"/>
      <c r="J5" s="6"/>
      <c r="K5" s="6"/>
      <c r="L5" s="15"/>
    </row>
    <row r="6" spans="1:12" ht="15" customHeight="1" x14ac:dyDescent="0.3">
      <c r="A6" s="16" t="s">
        <v>13</v>
      </c>
      <c r="B6" s="17" t="s">
        <v>14</v>
      </c>
      <c r="C6" s="18" t="s">
        <v>15</v>
      </c>
      <c r="D6" s="19">
        <v>33</v>
      </c>
      <c r="E6" s="19">
        <v>3</v>
      </c>
      <c r="F6" s="19">
        <f>E6*0.85</f>
        <v>2.5499999999999998</v>
      </c>
      <c r="G6" s="19">
        <f>E6*0.15</f>
        <v>0.44999999999999996</v>
      </c>
      <c r="H6" s="20">
        <v>1.4</v>
      </c>
      <c r="I6" s="21">
        <v>0.05</v>
      </c>
      <c r="J6" s="22" t="s">
        <v>16</v>
      </c>
      <c r="K6" s="23" t="s">
        <v>16</v>
      </c>
      <c r="L6" s="24">
        <v>2.3999999999999998E-3</v>
      </c>
    </row>
    <row r="7" spans="1:12" ht="15" customHeight="1" x14ac:dyDescent="0.3">
      <c r="A7" s="16"/>
      <c r="B7" s="17" t="s">
        <v>17</v>
      </c>
      <c r="C7" s="18"/>
      <c r="D7" s="19">
        <v>18</v>
      </c>
      <c r="E7" s="19">
        <v>1.6</v>
      </c>
      <c r="F7" s="19">
        <f t="shared" ref="F7:F23" si="0">E7*0.85</f>
        <v>1.36</v>
      </c>
      <c r="G7" s="19">
        <f t="shared" ref="G7:G23" si="1">E7*0.15</f>
        <v>0.24</v>
      </c>
      <c r="H7" s="20">
        <v>1</v>
      </c>
      <c r="I7" s="21">
        <v>0.16</v>
      </c>
      <c r="J7" s="22" t="s">
        <v>16</v>
      </c>
      <c r="K7" s="23" t="s">
        <v>16</v>
      </c>
      <c r="L7" s="24" t="s">
        <v>16</v>
      </c>
    </row>
    <row r="8" spans="1:12" ht="15" customHeight="1" x14ac:dyDescent="0.3">
      <c r="A8" s="16" t="s">
        <v>18</v>
      </c>
      <c r="B8" s="26" t="s">
        <v>14</v>
      </c>
      <c r="C8" s="27" t="s">
        <v>15</v>
      </c>
      <c r="D8" s="28">
        <v>28</v>
      </c>
      <c r="E8" s="28">
        <v>2.4</v>
      </c>
      <c r="F8" s="29">
        <f t="shared" si="0"/>
        <v>2.04</v>
      </c>
      <c r="G8" s="29">
        <f t="shared" si="1"/>
        <v>0.36</v>
      </c>
      <c r="H8" s="30">
        <v>1.6</v>
      </c>
      <c r="I8" s="31">
        <v>0.05</v>
      </c>
      <c r="J8" s="32" t="s">
        <v>16</v>
      </c>
      <c r="K8" s="33" t="s">
        <v>16</v>
      </c>
      <c r="L8" s="34">
        <v>2.3999999999999998E-3</v>
      </c>
    </row>
    <row r="9" spans="1:12" ht="15" customHeight="1" x14ac:dyDescent="0.3">
      <c r="A9" s="16"/>
      <c r="B9" s="26" t="s">
        <v>17</v>
      </c>
      <c r="C9" s="27"/>
      <c r="D9" s="28">
        <v>16.899999999999999</v>
      </c>
      <c r="E9" s="28">
        <v>1.6</v>
      </c>
      <c r="F9" s="29">
        <f t="shared" si="0"/>
        <v>1.36</v>
      </c>
      <c r="G9" s="29">
        <f t="shared" si="1"/>
        <v>0.24</v>
      </c>
      <c r="H9" s="30">
        <v>1.2</v>
      </c>
      <c r="I9" s="31">
        <v>0.18</v>
      </c>
      <c r="J9" s="32" t="s">
        <v>16</v>
      </c>
      <c r="K9" s="33" t="s">
        <v>16</v>
      </c>
      <c r="L9" s="34" t="s">
        <v>16</v>
      </c>
    </row>
    <row r="10" spans="1:12" ht="15" customHeight="1" x14ac:dyDescent="0.3">
      <c r="A10" s="16" t="s">
        <v>19</v>
      </c>
      <c r="B10" s="17" t="s">
        <v>14</v>
      </c>
      <c r="C10" s="18" t="s">
        <v>15</v>
      </c>
      <c r="D10" s="19">
        <v>22</v>
      </c>
      <c r="E10" s="19">
        <v>2</v>
      </c>
      <c r="F10" s="19">
        <f t="shared" si="0"/>
        <v>1.7</v>
      </c>
      <c r="G10" s="19">
        <f t="shared" si="1"/>
        <v>0.3</v>
      </c>
      <c r="H10" s="20">
        <v>1.9</v>
      </c>
      <c r="I10" s="21">
        <v>0.04</v>
      </c>
      <c r="J10" s="22" t="s">
        <v>16</v>
      </c>
      <c r="K10" s="23" t="s">
        <v>16</v>
      </c>
      <c r="L10" s="24">
        <v>2.3999999999999998E-3</v>
      </c>
    </row>
    <row r="11" spans="1:12" ht="15" customHeight="1" x14ac:dyDescent="0.3">
      <c r="A11" s="16"/>
      <c r="B11" s="17" t="s">
        <v>17</v>
      </c>
      <c r="C11" s="18"/>
      <c r="D11" s="19">
        <v>16</v>
      </c>
      <c r="E11" s="19">
        <v>1.6</v>
      </c>
      <c r="F11" s="19">
        <f t="shared" si="0"/>
        <v>1.36</v>
      </c>
      <c r="G11" s="19">
        <f t="shared" si="1"/>
        <v>0.24</v>
      </c>
      <c r="H11" s="20">
        <v>1.8</v>
      </c>
      <c r="I11" s="21">
        <v>0.11</v>
      </c>
      <c r="J11" s="22" t="s">
        <v>16</v>
      </c>
      <c r="K11" s="23" t="s">
        <v>16</v>
      </c>
      <c r="L11" s="24" t="s">
        <v>16</v>
      </c>
    </row>
    <row r="12" spans="1:12" ht="15" customHeight="1" x14ac:dyDescent="0.3">
      <c r="A12" s="16">
        <v>1988</v>
      </c>
      <c r="B12" s="26" t="s">
        <v>14</v>
      </c>
      <c r="C12" s="36" t="s">
        <v>20</v>
      </c>
      <c r="D12" s="28">
        <v>18.5</v>
      </c>
      <c r="E12" s="28">
        <v>1.7</v>
      </c>
      <c r="F12" s="29">
        <f t="shared" si="0"/>
        <v>1.4449999999999998</v>
      </c>
      <c r="G12" s="29">
        <f t="shared" si="1"/>
        <v>0.255</v>
      </c>
      <c r="H12" s="30">
        <v>1.8</v>
      </c>
      <c r="I12" s="31">
        <v>0.04</v>
      </c>
      <c r="J12" s="32" t="s">
        <v>16</v>
      </c>
      <c r="K12" s="33" t="s">
        <v>16</v>
      </c>
      <c r="L12" s="34">
        <v>2.3999999999999998E-3</v>
      </c>
    </row>
    <row r="13" spans="1:12" ht="15" customHeight="1" x14ac:dyDescent="0.3">
      <c r="A13" s="16"/>
      <c r="B13" s="26" t="s">
        <v>17</v>
      </c>
      <c r="C13" s="36"/>
      <c r="D13" s="28">
        <v>13.3</v>
      </c>
      <c r="E13" s="28">
        <v>1.7</v>
      </c>
      <c r="F13" s="29">
        <f t="shared" si="0"/>
        <v>1.4449999999999998</v>
      </c>
      <c r="G13" s="29">
        <f t="shared" si="1"/>
        <v>0.255</v>
      </c>
      <c r="H13" s="30">
        <v>1.4</v>
      </c>
      <c r="I13" s="31">
        <v>0.11</v>
      </c>
      <c r="J13" s="32" t="s">
        <v>16</v>
      </c>
      <c r="K13" s="33" t="s">
        <v>16</v>
      </c>
      <c r="L13" s="34" t="s">
        <v>16</v>
      </c>
    </row>
    <row r="14" spans="1:12" ht="15" customHeight="1" x14ac:dyDescent="0.3">
      <c r="A14" s="16">
        <v>1989</v>
      </c>
      <c r="B14" s="17" t="s">
        <v>14</v>
      </c>
      <c r="C14" s="37" t="s">
        <v>20</v>
      </c>
      <c r="D14" s="19">
        <v>15.2</v>
      </c>
      <c r="E14" s="19">
        <v>1.6</v>
      </c>
      <c r="F14" s="19">
        <f t="shared" si="0"/>
        <v>1.36</v>
      </c>
      <c r="G14" s="19">
        <f t="shared" si="1"/>
        <v>0.24</v>
      </c>
      <c r="H14" s="20">
        <v>1.6</v>
      </c>
      <c r="I14" s="21">
        <v>0.04</v>
      </c>
      <c r="J14" s="22" t="s">
        <v>16</v>
      </c>
      <c r="K14" s="23" t="s">
        <v>16</v>
      </c>
      <c r="L14" s="24">
        <v>2.3999999999999998E-3</v>
      </c>
    </row>
    <row r="15" spans="1:12" ht="15" customHeight="1" x14ac:dyDescent="0.3">
      <c r="A15" s="16"/>
      <c r="B15" s="17" t="s">
        <v>17</v>
      </c>
      <c r="C15" s="37"/>
      <c r="D15" s="19">
        <v>12.8</v>
      </c>
      <c r="E15" s="19">
        <v>1.6</v>
      </c>
      <c r="F15" s="19">
        <f t="shared" si="0"/>
        <v>1.36</v>
      </c>
      <c r="G15" s="19">
        <f t="shared" si="1"/>
        <v>0.24</v>
      </c>
      <c r="H15" s="20">
        <v>1.1000000000000001</v>
      </c>
      <c r="I15" s="21">
        <v>0.11</v>
      </c>
      <c r="J15" s="22" t="s">
        <v>16</v>
      </c>
      <c r="K15" s="23" t="s">
        <v>16</v>
      </c>
      <c r="L15" s="24" t="s">
        <v>16</v>
      </c>
    </row>
    <row r="16" spans="1:12" ht="15" customHeight="1" x14ac:dyDescent="0.3">
      <c r="A16" s="16">
        <v>1990</v>
      </c>
      <c r="B16" s="26" t="s">
        <v>14</v>
      </c>
      <c r="C16" s="36" t="s">
        <v>20</v>
      </c>
      <c r="D16" s="28">
        <v>13.3</v>
      </c>
      <c r="E16" s="28">
        <v>1.4</v>
      </c>
      <c r="F16" s="29">
        <f t="shared" si="0"/>
        <v>1.19</v>
      </c>
      <c r="G16" s="29">
        <f t="shared" si="1"/>
        <v>0.21</v>
      </c>
      <c r="H16" s="30">
        <v>1.4</v>
      </c>
      <c r="I16" s="31">
        <v>0.04</v>
      </c>
      <c r="J16" s="32" t="s">
        <v>16</v>
      </c>
      <c r="K16" s="33" t="s">
        <v>16</v>
      </c>
      <c r="L16" s="34">
        <v>2.3999999999999998E-3</v>
      </c>
    </row>
    <row r="17" spans="1:12" ht="15" customHeight="1" x14ac:dyDescent="0.3">
      <c r="A17" s="16"/>
      <c r="B17" s="26" t="s">
        <v>17</v>
      </c>
      <c r="C17" s="36"/>
      <c r="D17" s="28">
        <v>10.8</v>
      </c>
      <c r="E17" s="28">
        <v>1.3</v>
      </c>
      <c r="F17" s="29">
        <f t="shared" si="0"/>
        <v>1.105</v>
      </c>
      <c r="G17" s="29">
        <f t="shared" si="1"/>
        <v>0.19500000000000001</v>
      </c>
      <c r="H17" s="30">
        <v>1.2</v>
      </c>
      <c r="I17" s="31">
        <v>0.11</v>
      </c>
      <c r="J17" s="32" t="s">
        <v>16</v>
      </c>
      <c r="K17" s="33" t="s">
        <v>16</v>
      </c>
      <c r="L17" s="34" t="s">
        <v>16</v>
      </c>
    </row>
    <row r="18" spans="1:12" ht="15" customHeight="1" x14ac:dyDescent="0.3">
      <c r="A18" s="16">
        <v>1991</v>
      </c>
      <c r="B18" s="17" t="s">
        <v>14</v>
      </c>
      <c r="C18" s="37" t="s">
        <v>20</v>
      </c>
      <c r="D18" s="19">
        <v>11.5</v>
      </c>
      <c r="E18" s="19">
        <v>1.3</v>
      </c>
      <c r="F18" s="19">
        <f t="shared" si="0"/>
        <v>1.105</v>
      </c>
      <c r="G18" s="19">
        <f t="shared" si="1"/>
        <v>0.19500000000000001</v>
      </c>
      <c r="H18" s="20">
        <v>1.3</v>
      </c>
      <c r="I18" s="21">
        <v>0.04</v>
      </c>
      <c r="J18" s="22" t="s">
        <v>16</v>
      </c>
      <c r="K18" s="23" t="s">
        <v>16</v>
      </c>
      <c r="L18" s="24">
        <v>2.3999999999999998E-3</v>
      </c>
    </row>
    <row r="19" spans="1:12" ht="15" customHeight="1" x14ac:dyDescent="0.3">
      <c r="A19" s="16"/>
      <c r="B19" s="17" t="s">
        <v>17</v>
      </c>
      <c r="C19" s="37"/>
      <c r="D19" s="19">
        <v>8.4</v>
      </c>
      <c r="E19" s="19">
        <v>1.1000000000000001</v>
      </c>
      <c r="F19" s="19">
        <f t="shared" si="0"/>
        <v>0.93500000000000005</v>
      </c>
      <c r="G19" s="19">
        <f t="shared" si="1"/>
        <v>0.16500000000000001</v>
      </c>
      <c r="H19" s="20">
        <v>1</v>
      </c>
      <c r="I19" s="21">
        <v>0.11</v>
      </c>
      <c r="J19" s="22" t="s">
        <v>16</v>
      </c>
      <c r="K19" s="23" t="s">
        <v>16</v>
      </c>
      <c r="L19" s="24" t="s">
        <v>16</v>
      </c>
    </row>
    <row r="20" spans="1:12" ht="15" customHeight="1" x14ac:dyDescent="0.3">
      <c r="A20" s="16">
        <v>1992</v>
      </c>
      <c r="B20" s="26" t="s">
        <v>14</v>
      </c>
      <c r="C20" s="36" t="s">
        <v>21</v>
      </c>
      <c r="D20" s="28">
        <v>6.2</v>
      </c>
      <c r="E20" s="28">
        <v>0.6</v>
      </c>
      <c r="F20" s="29">
        <f t="shared" si="0"/>
        <v>0.51</v>
      </c>
      <c r="G20" s="29">
        <f t="shared" si="1"/>
        <v>0.09</v>
      </c>
      <c r="H20" s="30">
        <v>0.6</v>
      </c>
      <c r="I20" s="31">
        <v>1.2999999999999999E-2</v>
      </c>
      <c r="J20" s="32" t="s">
        <v>16</v>
      </c>
      <c r="K20" s="33" t="s">
        <v>16</v>
      </c>
      <c r="L20" s="34">
        <v>2.3999999999999998E-3</v>
      </c>
    </row>
    <row r="21" spans="1:12" ht="15" customHeight="1" x14ac:dyDescent="0.3">
      <c r="A21" s="16"/>
      <c r="B21" s="26" t="s">
        <v>17</v>
      </c>
      <c r="C21" s="36"/>
      <c r="D21" s="28">
        <v>3.6</v>
      </c>
      <c r="E21" s="28">
        <v>0.6</v>
      </c>
      <c r="F21" s="29">
        <f t="shared" si="0"/>
        <v>0.51</v>
      </c>
      <c r="G21" s="29">
        <f t="shared" si="1"/>
        <v>0.09</v>
      </c>
      <c r="H21" s="30">
        <v>0.5</v>
      </c>
      <c r="I21" s="31">
        <v>3.5000000000000003E-2</v>
      </c>
      <c r="J21" s="32" t="s">
        <v>16</v>
      </c>
      <c r="K21" s="33" t="s">
        <v>16</v>
      </c>
      <c r="L21" s="34" t="s">
        <v>16</v>
      </c>
    </row>
    <row r="22" spans="1:12" ht="15" customHeight="1" x14ac:dyDescent="0.3">
      <c r="A22" s="16">
        <v>1993</v>
      </c>
      <c r="B22" s="17" t="s">
        <v>14</v>
      </c>
      <c r="C22" s="37" t="s">
        <v>21</v>
      </c>
      <c r="D22" s="19">
        <v>6.3</v>
      </c>
      <c r="E22" s="19">
        <v>0.6</v>
      </c>
      <c r="F22" s="19">
        <f t="shared" si="0"/>
        <v>0.51</v>
      </c>
      <c r="G22" s="19">
        <f t="shared" si="1"/>
        <v>0.09</v>
      </c>
      <c r="H22" s="20">
        <v>0.8</v>
      </c>
      <c r="I22" s="21">
        <v>2.1999999999999999E-2</v>
      </c>
      <c r="J22" s="22" t="s">
        <v>16</v>
      </c>
      <c r="K22" s="23" t="s">
        <v>16</v>
      </c>
      <c r="L22" s="24">
        <v>2.3999999999999998E-3</v>
      </c>
    </row>
    <row r="23" spans="1:12" ht="15" customHeight="1" x14ac:dyDescent="0.3">
      <c r="A23" s="16"/>
      <c r="B23" s="17" t="s">
        <v>17</v>
      </c>
      <c r="C23" s="37"/>
      <c r="D23" s="19">
        <v>4.2</v>
      </c>
      <c r="E23" s="19">
        <v>0.7</v>
      </c>
      <c r="F23" s="19">
        <f t="shared" si="0"/>
        <v>0.59499999999999997</v>
      </c>
      <c r="G23" s="19">
        <f t="shared" si="1"/>
        <v>0.105</v>
      </c>
      <c r="H23" s="20">
        <v>0.6</v>
      </c>
      <c r="I23" s="21">
        <v>0.04</v>
      </c>
      <c r="J23" s="22" t="s">
        <v>16</v>
      </c>
      <c r="K23" s="23" t="s">
        <v>16</v>
      </c>
      <c r="L23" s="24" t="s">
        <v>16</v>
      </c>
    </row>
    <row r="24" spans="1:12" ht="15" customHeight="1" x14ac:dyDescent="0.3">
      <c r="A24" s="16">
        <v>1994</v>
      </c>
      <c r="B24" s="26" t="s">
        <v>14</v>
      </c>
      <c r="C24" s="36" t="s">
        <v>21</v>
      </c>
      <c r="D24" s="28">
        <v>6</v>
      </c>
      <c r="E24" s="28">
        <v>0.6</v>
      </c>
      <c r="F24" s="28">
        <f>E24*0.751</f>
        <v>0.4506</v>
      </c>
      <c r="G24" s="28">
        <f>E24*0.249</f>
        <v>0.14940000000000001</v>
      </c>
      <c r="H24" s="30">
        <v>0.7</v>
      </c>
      <c r="I24" s="31">
        <v>3.5999999999999997E-2</v>
      </c>
      <c r="J24" s="32" t="s">
        <v>16</v>
      </c>
      <c r="K24" s="33" t="s">
        <v>16</v>
      </c>
      <c r="L24" s="34">
        <v>2.3999999999999998E-3</v>
      </c>
    </row>
    <row r="25" spans="1:12" ht="15" customHeight="1" x14ac:dyDescent="0.3">
      <c r="A25" s="16"/>
      <c r="B25" s="26" t="s">
        <v>17</v>
      </c>
      <c r="C25" s="36"/>
      <c r="D25" s="28">
        <v>4.5999999999999996</v>
      </c>
      <c r="E25" s="28">
        <v>0.7</v>
      </c>
      <c r="F25" s="28">
        <f>E25*0.734</f>
        <v>0.51379999999999992</v>
      </c>
      <c r="G25" s="28">
        <f>E25*0.266</f>
        <v>0.1862</v>
      </c>
      <c r="H25" s="30">
        <v>0.7</v>
      </c>
      <c r="I25" s="31">
        <v>4.2000000000000003E-2</v>
      </c>
      <c r="J25" s="32" t="s">
        <v>16</v>
      </c>
      <c r="K25" s="33" t="s">
        <v>16</v>
      </c>
      <c r="L25" s="34" t="s">
        <v>16</v>
      </c>
    </row>
    <row r="26" spans="1:12" ht="15" customHeight="1" x14ac:dyDescent="0.3">
      <c r="A26" s="16">
        <v>1995</v>
      </c>
      <c r="B26" s="17" t="s">
        <v>14</v>
      </c>
      <c r="C26" s="37" t="s">
        <v>21</v>
      </c>
      <c r="D26" s="19">
        <v>4.7</v>
      </c>
      <c r="E26" s="19">
        <v>0.6</v>
      </c>
      <c r="F26" s="19">
        <f>E26*0.751</f>
        <v>0.4506</v>
      </c>
      <c r="G26" s="19">
        <f>E26*0.249</f>
        <v>0.14940000000000001</v>
      </c>
      <c r="H26" s="20">
        <v>0.6</v>
      </c>
      <c r="I26" s="21">
        <v>2.5000000000000001E-2</v>
      </c>
      <c r="J26" s="22" t="s">
        <v>16</v>
      </c>
      <c r="K26" s="23" t="s">
        <v>16</v>
      </c>
      <c r="L26" s="24">
        <v>2.3999999999999998E-3</v>
      </c>
    </row>
    <row r="27" spans="1:12" ht="15" customHeight="1" x14ac:dyDescent="0.3">
      <c r="A27" s="16"/>
      <c r="B27" s="17" t="s">
        <v>17</v>
      </c>
      <c r="C27" s="37"/>
      <c r="D27" s="19">
        <v>4.5999999999999996</v>
      </c>
      <c r="E27" s="19">
        <v>0.7</v>
      </c>
      <c r="F27" s="19">
        <f>E27*0.734</f>
        <v>0.51379999999999992</v>
      </c>
      <c r="G27" s="19">
        <f>E27*0.266</f>
        <v>0.1862</v>
      </c>
      <c r="H27" s="20">
        <v>0.7</v>
      </c>
      <c r="I27" s="21">
        <v>4.2000000000000003E-2</v>
      </c>
      <c r="J27" s="22" t="s">
        <v>16</v>
      </c>
      <c r="K27" s="23" t="s">
        <v>16</v>
      </c>
      <c r="L27" s="24" t="s">
        <v>16</v>
      </c>
    </row>
    <row r="28" spans="1:12" ht="15" customHeight="1" x14ac:dyDescent="0.3">
      <c r="A28" s="16">
        <v>1996</v>
      </c>
      <c r="B28" s="26" t="s">
        <v>14</v>
      </c>
      <c r="C28" s="36" t="s">
        <v>21</v>
      </c>
      <c r="D28" s="28">
        <v>3.8</v>
      </c>
      <c r="E28" s="28">
        <v>0.4</v>
      </c>
      <c r="F28" s="28">
        <f>E28*0.751</f>
        <v>0.3004</v>
      </c>
      <c r="G28" s="28">
        <f>E28*0.249</f>
        <v>9.9600000000000008E-2</v>
      </c>
      <c r="H28" s="30">
        <v>0.5</v>
      </c>
      <c r="I28" s="31">
        <v>1.9E-2</v>
      </c>
      <c r="J28" s="32" t="s">
        <v>16</v>
      </c>
      <c r="K28" s="33" t="s">
        <v>16</v>
      </c>
      <c r="L28" s="34">
        <v>2.3999999999999998E-3</v>
      </c>
    </row>
    <row r="29" spans="1:12" ht="15" customHeight="1" x14ac:dyDescent="0.3">
      <c r="A29" s="16"/>
      <c r="B29" s="26" t="s">
        <v>17</v>
      </c>
      <c r="C29" s="36"/>
      <c r="D29" s="28">
        <v>3.9</v>
      </c>
      <c r="E29" s="28">
        <v>0.6</v>
      </c>
      <c r="F29" s="28">
        <f>E29*0.734</f>
        <v>0.44039999999999996</v>
      </c>
      <c r="G29" s="28">
        <f>E29*0.266</f>
        <v>0.15959999999999999</v>
      </c>
      <c r="H29" s="30">
        <v>0.7</v>
      </c>
      <c r="I29" s="31">
        <v>0.04</v>
      </c>
      <c r="J29" s="32" t="s">
        <v>16</v>
      </c>
      <c r="K29" s="33" t="s">
        <v>16</v>
      </c>
      <c r="L29" s="34" t="s">
        <v>16</v>
      </c>
    </row>
    <row r="30" spans="1:12" ht="15" customHeight="1" x14ac:dyDescent="0.3">
      <c r="A30" s="16">
        <v>1997</v>
      </c>
      <c r="B30" s="17" t="s">
        <v>14</v>
      </c>
      <c r="C30" s="37" t="s">
        <v>22</v>
      </c>
      <c r="D30" s="19">
        <v>1.2</v>
      </c>
      <c r="E30" s="19">
        <v>0.2</v>
      </c>
      <c r="F30" s="19">
        <f>E30*0.751</f>
        <v>0.1502</v>
      </c>
      <c r="G30" s="19">
        <f>E30*0.249</f>
        <v>4.9800000000000004E-2</v>
      </c>
      <c r="H30" s="20">
        <v>0.3</v>
      </c>
      <c r="I30" s="21">
        <v>7.0000000000000001E-3</v>
      </c>
      <c r="J30" s="22" t="s">
        <v>16</v>
      </c>
      <c r="K30" s="23" t="s">
        <v>16</v>
      </c>
      <c r="L30" s="24">
        <v>1.1000000000000001E-3</v>
      </c>
    </row>
    <row r="31" spans="1:12" ht="15" customHeight="1" x14ac:dyDescent="0.3">
      <c r="A31" s="16"/>
      <c r="B31" s="17" t="s">
        <v>17</v>
      </c>
      <c r="C31" s="37"/>
      <c r="D31" s="19">
        <v>0.9</v>
      </c>
      <c r="E31" s="19">
        <v>0.3</v>
      </c>
      <c r="F31" s="19">
        <f>E31*0.734</f>
        <v>0.22019999999999998</v>
      </c>
      <c r="G31" s="19">
        <f>E31*0.266</f>
        <v>7.9799999999999996E-2</v>
      </c>
      <c r="H31" s="20">
        <v>0.3</v>
      </c>
      <c r="I31" s="21">
        <v>1.2E-2</v>
      </c>
      <c r="J31" s="22" t="s">
        <v>16</v>
      </c>
      <c r="K31" s="23" t="s">
        <v>16</v>
      </c>
      <c r="L31" s="24" t="s">
        <v>16</v>
      </c>
    </row>
    <row r="32" spans="1:12" ht="15" customHeight="1" x14ac:dyDescent="0.3">
      <c r="A32" s="16">
        <v>1998</v>
      </c>
      <c r="B32" s="26" t="s">
        <v>14</v>
      </c>
      <c r="C32" s="36" t="s">
        <v>22</v>
      </c>
      <c r="D32" s="28">
        <v>0.79</v>
      </c>
      <c r="E32" s="28">
        <v>0.14000000000000001</v>
      </c>
      <c r="F32" s="28">
        <f>E32*0.751</f>
        <v>0.10514000000000001</v>
      </c>
      <c r="G32" s="28">
        <f>E32*0.249</f>
        <v>3.4860000000000002E-2</v>
      </c>
      <c r="H32" s="30">
        <v>0.23</v>
      </c>
      <c r="I32" s="31">
        <v>4.0000000000000001E-3</v>
      </c>
      <c r="J32" s="32" t="s">
        <v>16</v>
      </c>
      <c r="K32" s="33" t="s">
        <v>16</v>
      </c>
      <c r="L32" s="34">
        <v>1.1000000000000001E-3</v>
      </c>
    </row>
    <row r="33" spans="1:12" ht="15" customHeight="1" x14ac:dyDescent="0.3">
      <c r="A33" s="16"/>
      <c r="B33" s="26" t="s">
        <v>17</v>
      </c>
      <c r="C33" s="36"/>
      <c r="D33" s="28">
        <v>0.67</v>
      </c>
      <c r="E33" s="28">
        <v>0.19</v>
      </c>
      <c r="F33" s="28">
        <f>E33*0.734</f>
        <v>0.13946</v>
      </c>
      <c r="G33" s="28">
        <f>E33*0.266</f>
        <v>5.0540000000000002E-2</v>
      </c>
      <c r="H33" s="30">
        <v>0.24</v>
      </c>
      <c r="I33" s="31">
        <v>1.4E-2</v>
      </c>
      <c r="J33" s="32" t="s">
        <v>16</v>
      </c>
      <c r="K33" s="33" t="s">
        <v>16</v>
      </c>
      <c r="L33" s="34" t="s">
        <v>16</v>
      </c>
    </row>
    <row r="34" spans="1:12" ht="15" customHeight="1" x14ac:dyDescent="0.3">
      <c r="A34" s="16">
        <v>1999</v>
      </c>
      <c r="B34" s="17" t="s">
        <v>14</v>
      </c>
      <c r="C34" s="37" t="s">
        <v>22</v>
      </c>
      <c r="D34" s="19">
        <v>0.74</v>
      </c>
      <c r="E34" s="19">
        <v>0.14000000000000001</v>
      </c>
      <c r="F34" s="19">
        <f>E34*0.751</f>
        <v>0.10514000000000001</v>
      </c>
      <c r="G34" s="19">
        <f>E34*0.249</f>
        <v>3.4860000000000002E-2</v>
      </c>
      <c r="H34" s="20">
        <v>0.23</v>
      </c>
      <c r="I34" s="21">
        <v>4.0000000000000001E-3</v>
      </c>
      <c r="J34" s="22" t="s">
        <v>16</v>
      </c>
      <c r="K34" s="23" t="s">
        <v>16</v>
      </c>
      <c r="L34" s="24">
        <v>1.1000000000000001E-3</v>
      </c>
    </row>
    <row r="35" spans="1:12" ht="15" customHeight="1" x14ac:dyDescent="0.3">
      <c r="A35" s="16"/>
      <c r="B35" s="17" t="s">
        <v>17</v>
      </c>
      <c r="C35" s="37"/>
      <c r="D35" s="19">
        <v>0.6</v>
      </c>
      <c r="E35" s="19">
        <v>0.17</v>
      </c>
      <c r="F35" s="19">
        <f>E35*0.734</f>
        <v>0.12478</v>
      </c>
      <c r="G35" s="19">
        <f>E35*0.266</f>
        <v>4.5220000000000003E-2</v>
      </c>
      <c r="H35" s="20">
        <v>0.22</v>
      </c>
      <c r="I35" s="21">
        <v>1.2999999999999999E-2</v>
      </c>
      <c r="J35" s="22" t="s">
        <v>16</v>
      </c>
      <c r="K35" s="23" t="s">
        <v>16</v>
      </c>
      <c r="L35" s="24" t="s">
        <v>16</v>
      </c>
    </row>
    <row r="36" spans="1:12" ht="15" customHeight="1" x14ac:dyDescent="0.3">
      <c r="A36" s="16">
        <v>2000</v>
      </c>
      <c r="B36" s="26" t="s">
        <v>14</v>
      </c>
      <c r="C36" s="36" t="s">
        <v>22</v>
      </c>
      <c r="D36" s="28">
        <v>0.73</v>
      </c>
      <c r="E36" s="28">
        <v>0.13</v>
      </c>
      <c r="F36" s="28">
        <f>E36*0.751</f>
        <v>9.7630000000000008E-2</v>
      </c>
      <c r="G36" s="28">
        <f>E36*0.249</f>
        <v>3.2370000000000003E-2</v>
      </c>
      <c r="H36" s="30">
        <v>0.21</v>
      </c>
      <c r="I36" s="31">
        <v>4.0000000000000001E-3</v>
      </c>
      <c r="J36" s="32" t="s">
        <v>16</v>
      </c>
      <c r="K36" s="33" t="s">
        <v>16</v>
      </c>
      <c r="L36" s="34">
        <v>1.1000000000000001E-3</v>
      </c>
    </row>
    <row r="37" spans="1:12" ht="15" customHeight="1" x14ac:dyDescent="0.3">
      <c r="A37" s="16"/>
      <c r="B37" s="26" t="s">
        <v>17</v>
      </c>
      <c r="C37" s="36"/>
      <c r="D37" s="28">
        <v>0.63</v>
      </c>
      <c r="E37" s="28">
        <v>0.18</v>
      </c>
      <c r="F37" s="28">
        <f>E37*0.734</f>
        <v>0.13211999999999999</v>
      </c>
      <c r="G37" s="28">
        <f>E37*0.266</f>
        <v>4.7879999999999999E-2</v>
      </c>
      <c r="H37" s="30">
        <v>0.21</v>
      </c>
      <c r="I37" s="31">
        <v>1.4E-2</v>
      </c>
      <c r="J37" s="32" t="s">
        <v>16</v>
      </c>
      <c r="K37" s="33" t="s">
        <v>16</v>
      </c>
      <c r="L37" s="34" t="s">
        <v>16</v>
      </c>
    </row>
    <row r="38" spans="1:12" ht="15" customHeight="1" x14ac:dyDescent="0.3">
      <c r="A38" s="16">
        <v>2001</v>
      </c>
      <c r="B38" s="17" t="s">
        <v>14</v>
      </c>
      <c r="C38" s="37" t="s">
        <v>22</v>
      </c>
      <c r="D38" s="19">
        <v>0.48</v>
      </c>
      <c r="E38" s="19">
        <v>0.11</v>
      </c>
      <c r="F38" s="19">
        <f>E38*0.751</f>
        <v>8.2610000000000003E-2</v>
      </c>
      <c r="G38" s="19">
        <f>E38*0.249</f>
        <v>2.7390000000000001E-2</v>
      </c>
      <c r="H38" s="20">
        <v>0.14000000000000001</v>
      </c>
      <c r="I38" s="21">
        <v>4.0000000000000001E-3</v>
      </c>
      <c r="J38" s="22" t="s">
        <v>16</v>
      </c>
      <c r="K38" s="23" t="s">
        <v>16</v>
      </c>
      <c r="L38" s="24">
        <v>1.1000000000000001E-3</v>
      </c>
    </row>
    <row r="39" spans="1:12" ht="15" customHeight="1" x14ac:dyDescent="0.3">
      <c r="A39" s="16"/>
      <c r="B39" s="17" t="s">
        <v>17</v>
      </c>
      <c r="C39" s="37"/>
      <c r="D39" s="19">
        <v>0.66</v>
      </c>
      <c r="E39" s="19">
        <v>0.15</v>
      </c>
      <c r="F39" s="19">
        <f>E39*0.734</f>
        <v>0.11009999999999999</v>
      </c>
      <c r="G39" s="19">
        <f>E39*0.266</f>
        <v>3.9899999999999998E-2</v>
      </c>
      <c r="H39" s="20">
        <v>0.08</v>
      </c>
      <c r="I39" s="21">
        <v>1.7000000000000001E-2</v>
      </c>
      <c r="J39" s="22" t="s">
        <v>16</v>
      </c>
      <c r="K39" s="23" t="s">
        <v>16</v>
      </c>
      <c r="L39" s="24" t="s">
        <v>16</v>
      </c>
    </row>
    <row r="40" spans="1:12" ht="15" customHeight="1" x14ac:dyDescent="0.3">
      <c r="A40" s="16">
        <v>2002</v>
      </c>
      <c r="B40" s="26" t="s">
        <v>14</v>
      </c>
      <c r="C40" s="36" t="s">
        <v>22</v>
      </c>
      <c r="D40" s="28">
        <v>0.43</v>
      </c>
      <c r="E40" s="28">
        <v>0.11</v>
      </c>
      <c r="F40" s="28">
        <f>E40*0.751</f>
        <v>8.2610000000000003E-2</v>
      </c>
      <c r="G40" s="28">
        <f>E40*0.249</f>
        <v>2.7390000000000001E-2</v>
      </c>
      <c r="H40" s="30">
        <v>0.12</v>
      </c>
      <c r="I40" s="31">
        <v>4.0000000000000001E-3</v>
      </c>
      <c r="J40" s="32">
        <v>198</v>
      </c>
      <c r="K40" s="33">
        <v>10.9</v>
      </c>
      <c r="L40" s="34">
        <v>1.1000000000000001E-3</v>
      </c>
    </row>
    <row r="41" spans="1:12" ht="15" customHeight="1" x14ac:dyDescent="0.3">
      <c r="A41" s="16"/>
      <c r="B41" s="26" t="s">
        <v>17</v>
      </c>
      <c r="C41" s="36"/>
      <c r="D41" s="28">
        <v>0.74</v>
      </c>
      <c r="E41" s="28">
        <v>0.16</v>
      </c>
      <c r="F41" s="28">
        <f>E41*0.734</f>
        <v>0.11744</v>
      </c>
      <c r="G41" s="28">
        <f>E41*0.266</f>
        <v>4.2560000000000001E-2</v>
      </c>
      <c r="H41" s="30">
        <v>0.08</v>
      </c>
      <c r="I41" s="31">
        <v>1.7000000000000001E-2</v>
      </c>
      <c r="J41" s="32">
        <v>191</v>
      </c>
      <c r="K41" s="33">
        <v>7.2</v>
      </c>
      <c r="L41" s="34" t="s">
        <v>16</v>
      </c>
    </row>
    <row r="42" spans="1:12" ht="15" customHeight="1" x14ac:dyDescent="0.3">
      <c r="A42" s="16">
        <v>2003</v>
      </c>
      <c r="B42" s="17" t="s">
        <v>14</v>
      </c>
      <c r="C42" s="37" t="s">
        <v>22</v>
      </c>
      <c r="D42" s="19">
        <v>0.4</v>
      </c>
      <c r="E42" s="19">
        <v>0.11</v>
      </c>
      <c r="F42" s="19">
        <f>E42*0.751</f>
        <v>8.2610000000000003E-2</v>
      </c>
      <c r="G42" s="19">
        <f>E42*0.249</f>
        <v>2.7390000000000001E-2</v>
      </c>
      <c r="H42" s="20">
        <v>0.12</v>
      </c>
      <c r="I42" s="21">
        <v>4.0000000000000001E-3</v>
      </c>
      <c r="J42" s="22">
        <v>194</v>
      </c>
      <c r="K42" s="23">
        <v>11.2</v>
      </c>
      <c r="L42" s="24">
        <v>1.1000000000000001E-3</v>
      </c>
    </row>
    <row r="43" spans="1:12" ht="15" customHeight="1" x14ac:dyDescent="0.3">
      <c r="A43" s="16"/>
      <c r="B43" s="17" t="s">
        <v>17</v>
      </c>
      <c r="C43" s="37"/>
      <c r="D43" s="19">
        <v>0.77</v>
      </c>
      <c r="E43" s="19">
        <v>0.16</v>
      </c>
      <c r="F43" s="19">
        <f>E43*0.734</f>
        <v>0.11744</v>
      </c>
      <c r="G43" s="19">
        <f>E43*0.266</f>
        <v>4.2560000000000001E-2</v>
      </c>
      <c r="H43" s="20">
        <v>0.09</v>
      </c>
      <c r="I43" s="21">
        <v>1.9E-2</v>
      </c>
      <c r="J43" s="22">
        <v>183</v>
      </c>
      <c r="K43" s="23">
        <v>7.5</v>
      </c>
      <c r="L43" s="24" t="s">
        <v>16</v>
      </c>
    </row>
    <row r="44" spans="1:12" ht="15" customHeight="1" x14ac:dyDescent="0.3">
      <c r="A44" s="16"/>
      <c r="B44" s="17" t="s">
        <v>23</v>
      </c>
      <c r="C44" s="37" t="s">
        <v>22</v>
      </c>
      <c r="D44" s="19">
        <v>0.5</v>
      </c>
      <c r="E44" s="19">
        <v>0.05</v>
      </c>
      <c r="F44" s="19">
        <f>E44*0.751</f>
        <v>3.755E-2</v>
      </c>
      <c r="G44" s="19">
        <f>E44*0.249</f>
        <v>1.2450000000000001E-2</v>
      </c>
      <c r="H44" s="20">
        <v>0.04</v>
      </c>
      <c r="I44" s="21">
        <v>4.0000000000000001E-3</v>
      </c>
      <c r="J44" s="22">
        <v>210</v>
      </c>
      <c r="K44" s="23">
        <v>10.3</v>
      </c>
      <c r="L44" s="24">
        <v>1.1000000000000001E-3</v>
      </c>
    </row>
    <row r="45" spans="1:12" ht="15" customHeight="1" x14ac:dyDescent="0.3">
      <c r="A45" s="16"/>
      <c r="B45" s="17" t="s">
        <v>24</v>
      </c>
      <c r="C45" s="37"/>
      <c r="D45" s="19">
        <v>0.51</v>
      </c>
      <c r="E45" s="19">
        <v>0.15</v>
      </c>
      <c r="F45" s="19">
        <f>E45*0.734</f>
        <v>0.11009999999999999</v>
      </c>
      <c r="G45" s="19">
        <f>E45*0.266</f>
        <v>3.9899999999999998E-2</v>
      </c>
      <c r="H45" s="20">
        <v>0.14000000000000001</v>
      </c>
      <c r="I45" s="21">
        <v>0.02</v>
      </c>
      <c r="J45" s="22">
        <v>200</v>
      </c>
      <c r="K45" s="23">
        <v>6.9</v>
      </c>
      <c r="L45" s="24" t="s">
        <v>16</v>
      </c>
    </row>
    <row r="46" spans="1:12" ht="15" customHeight="1" x14ac:dyDescent="0.3">
      <c r="A46" s="16">
        <v>2004</v>
      </c>
      <c r="B46" s="26" t="s">
        <v>14</v>
      </c>
      <c r="C46" s="36" t="s">
        <v>22</v>
      </c>
      <c r="D46" s="28">
        <v>0.35</v>
      </c>
      <c r="E46" s="28">
        <v>0.11</v>
      </c>
      <c r="F46" s="28">
        <f>E46*0.751</f>
        <v>8.2610000000000003E-2</v>
      </c>
      <c r="G46" s="28">
        <f>E46*0.249</f>
        <v>2.7390000000000001E-2</v>
      </c>
      <c r="H46" s="30">
        <v>0.09</v>
      </c>
      <c r="I46" s="31">
        <v>4.0000000000000001E-3</v>
      </c>
      <c r="J46" s="32">
        <v>190</v>
      </c>
      <c r="K46" s="33">
        <v>11.4</v>
      </c>
      <c r="L46" s="34">
        <v>1.1000000000000001E-3</v>
      </c>
    </row>
    <row r="47" spans="1:12" ht="15" customHeight="1" x14ac:dyDescent="0.3">
      <c r="A47" s="16"/>
      <c r="B47" s="26" t="s">
        <v>17</v>
      </c>
      <c r="C47" s="36"/>
      <c r="D47" s="28">
        <v>0.82</v>
      </c>
      <c r="E47" s="28">
        <v>0.17</v>
      </c>
      <c r="F47" s="28">
        <f>E47*0.734</f>
        <v>0.12478</v>
      </c>
      <c r="G47" s="28">
        <f>E47*0.266</f>
        <v>4.5220000000000003E-2</v>
      </c>
      <c r="H47" s="30">
        <v>0.08</v>
      </c>
      <c r="I47" s="31">
        <v>1.6E-2</v>
      </c>
      <c r="J47" s="32">
        <v>160</v>
      </c>
      <c r="K47" s="33">
        <v>8.6</v>
      </c>
      <c r="L47" s="34" t="s">
        <v>16</v>
      </c>
    </row>
    <row r="48" spans="1:12" ht="15" customHeight="1" x14ac:dyDescent="0.3">
      <c r="A48" s="16"/>
      <c r="B48" s="26" t="s">
        <v>23</v>
      </c>
      <c r="C48" s="36" t="s">
        <v>22</v>
      </c>
      <c r="D48" s="28">
        <v>0.39</v>
      </c>
      <c r="E48" s="28">
        <v>0.08</v>
      </c>
      <c r="F48" s="28">
        <f>E48*0.751</f>
        <v>6.0080000000000001E-2</v>
      </c>
      <c r="G48" s="28">
        <f>E48*0.249</f>
        <v>1.992E-2</v>
      </c>
      <c r="H48" s="30">
        <v>0.05</v>
      </c>
      <c r="I48" s="31">
        <v>3.0000000000000001E-3</v>
      </c>
      <c r="J48" s="32">
        <v>201</v>
      </c>
      <c r="K48" s="33">
        <v>10.8</v>
      </c>
      <c r="L48" s="34">
        <v>1.1000000000000001E-3</v>
      </c>
    </row>
    <row r="49" spans="1:12" ht="15" customHeight="1" x14ac:dyDescent="0.3">
      <c r="A49" s="16"/>
      <c r="B49" s="26" t="s">
        <v>24</v>
      </c>
      <c r="C49" s="36"/>
      <c r="D49" s="28">
        <v>0.46</v>
      </c>
      <c r="E49" s="28">
        <v>0.14000000000000001</v>
      </c>
      <c r="F49" s="28">
        <f>E49*0.734</f>
        <v>0.10276</v>
      </c>
      <c r="G49" s="28">
        <f>E49*0.266</f>
        <v>3.7240000000000002E-2</v>
      </c>
      <c r="H49" s="30">
        <v>0.14000000000000001</v>
      </c>
      <c r="I49" s="31">
        <v>1.4E-2</v>
      </c>
      <c r="J49" s="32">
        <v>190</v>
      </c>
      <c r="K49" s="33">
        <v>7.3</v>
      </c>
      <c r="L49" s="34" t="s">
        <v>16</v>
      </c>
    </row>
    <row r="50" spans="1:12" ht="15" customHeight="1" x14ac:dyDescent="0.3">
      <c r="A50" s="16">
        <v>2005</v>
      </c>
      <c r="B50" s="17" t="s">
        <v>14</v>
      </c>
      <c r="C50" s="37" t="s">
        <v>25</v>
      </c>
      <c r="D50" s="19">
        <v>0.34</v>
      </c>
      <c r="E50" s="19">
        <v>0.1</v>
      </c>
      <c r="F50" s="19">
        <f>E50*0.751</f>
        <v>7.51E-2</v>
      </c>
      <c r="G50" s="19">
        <f>E50*0.249</f>
        <v>2.4900000000000002E-2</v>
      </c>
      <c r="H50" s="20">
        <v>0.09</v>
      </c>
      <c r="I50" s="21">
        <v>4.0000000000000001E-3</v>
      </c>
      <c r="J50" s="22">
        <v>192</v>
      </c>
      <c r="K50" s="23">
        <v>11.3</v>
      </c>
      <c r="L50" s="24">
        <v>1.1000000000000001E-3</v>
      </c>
    </row>
    <row r="51" spans="1:12" ht="15" customHeight="1" x14ac:dyDescent="0.3">
      <c r="A51" s="16"/>
      <c r="B51" s="17" t="s">
        <v>17</v>
      </c>
      <c r="C51" s="37"/>
      <c r="D51" s="19">
        <v>0.82</v>
      </c>
      <c r="E51" s="19">
        <v>0.17</v>
      </c>
      <c r="F51" s="19">
        <f>E51*0.734</f>
        <v>0.12478</v>
      </c>
      <c r="G51" s="19">
        <f>E51*0.266</f>
        <v>4.5220000000000003E-2</v>
      </c>
      <c r="H51" s="20">
        <v>0.08</v>
      </c>
      <c r="I51" s="21">
        <v>1.6E-2</v>
      </c>
      <c r="J51" s="22">
        <v>160</v>
      </c>
      <c r="K51" s="23">
        <v>8.6</v>
      </c>
      <c r="L51" s="24" t="s">
        <v>16</v>
      </c>
    </row>
    <row r="52" spans="1:12" ht="15" customHeight="1" x14ac:dyDescent="0.3">
      <c r="A52" s="16"/>
      <c r="B52" s="17" t="s">
        <v>23</v>
      </c>
      <c r="C52" s="37"/>
      <c r="D52" s="19">
        <v>0.45</v>
      </c>
      <c r="E52" s="19">
        <v>0.11</v>
      </c>
      <c r="F52" s="19">
        <f>E52*0.751</f>
        <v>8.2610000000000003E-2</v>
      </c>
      <c r="G52" s="19">
        <f>E52*0.249</f>
        <v>2.7390000000000001E-2</v>
      </c>
      <c r="H52" s="20">
        <v>0.05</v>
      </c>
      <c r="I52" s="21">
        <v>3.0000000000000001E-3</v>
      </c>
      <c r="J52" s="22">
        <v>188</v>
      </c>
      <c r="K52" s="23">
        <v>11.5</v>
      </c>
      <c r="L52" s="24">
        <v>1.1000000000000001E-3</v>
      </c>
    </row>
    <row r="53" spans="1:12" ht="15" customHeight="1" x14ac:dyDescent="0.3">
      <c r="A53" s="38"/>
      <c r="B53" s="39" t="s">
        <v>24</v>
      </c>
      <c r="C53" s="40"/>
      <c r="D53" s="41">
        <v>0.39</v>
      </c>
      <c r="E53" s="41">
        <v>0.14000000000000001</v>
      </c>
      <c r="F53" s="41">
        <f>E53*0.734</f>
        <v>0.10276</v>
      </c>
      <c r="G53" s="41">
        <f>E53*0.266</f>
        <v>3.7240000000000002E-2</v>
      </c>
      <c r="H53" s="42">
        <v>0.1</v>
      </c>
      <c r="I53" s="43">
        <v>1.4E-2</v>
      </c>
      <c r="J53" s="44">
        <v>180</v>
      </c>
      <c r="K53" s="45">
        <v>7.7</v>
      </c>
      <c r="L53" s="46" t="s">
        <v>16</v>
      </c>
    </row>
    <row r="54" spans="1:12" ht="15" customHeight="1" x14ac:dyDescent="0.3">
      <c r="A54" s="38">
        <v>2006</v>
      </c>
      <c r="B54" s="47" t="s">
        <v>14</v>
      </c>
      <c r="C54" s="48" t="s">
        <v>25</v>
      </c>
      <c r="D54" s="29">
        <v>0.30199999999999999</v>
      </c>
      <c r="E54" s="29">
        <v>6.8000000000000005E-2</v>
      </c>
      <c r="F54" s="28">
        <v>6.3E-2</v>
      </c>
      <c r="G54" s="28">
        <f>E54-F54</f>
        <v>5.0000000000000044E-3</v>
      </c>
      <c r="H54" s="29">
        <v>6.6000000000000003E-2</v>
      </c>
      <c r="I54" s="49">
        <v>2.3E-3</v>
      </c>
      <c r="J54" s="50">
        <v>174</v>
      </c>
      <c r="K54" s="51">
        <v>11.3</v>
      </c>
      <c r="L54" s="52">
        <v>1.1000000000000001E-3</v>
      </c>
    </row>
    <row r="55" spans="1:12" ht="15" customHeight="1" x14ac:dyDescent="0.3">
      <c r="A55" s="53"/>
      <c r="B55" s="47" t="s">
        <v>17</v>
      </c>
      <c r="C55" s="54"/>
      <c r="D55" s="29">
        <v>0.67</v>
      </c>
      <c r="E55" s="29">
        <v>0.12</v>
      </c>
      <c r="F55" s="28">
        <v>8.7999999999999995E-2</v>
      </c>
      <c r="G55" s="28">
        <v>3.2000000000000001E-2</v>
      </c>
      <c r="H55" s="29">
        <v>0.05</v>
      </c>
      <c r="I55" s="49">
        <v>1.4E-2</v>
      </c>
      <c r="J55" s="50">
        <v>200</v>
      </c>
      <c r="K55" s="51">
        <v>6.9</v>
      </c>
      <c r="L55" s="52" t="s">
        <v>16</v>
      </c>
    </row>
    <row r="56" spans="1:12" ht="15" customHeight="1" x14ac:dyDescent="0.3">
      <c r="A56" s="53"/>
      <c r="B56" s="47" t="s">
        <v>23</v>
      </c>
      <c r="C56" s="54"/>
      <c r="D56" s="29">
        <v>0.50900000000000001</v>
      </c>
      <c r="E56" s="29">
        <v>0.114</v>
      </c>
      <c r="F56" s="28">
        <v>7.2999999999999995E-2</v>
      </c>
      <c r="G56" s="28">
        <f>E56-F56</f>
        <v>4.1000000000000009E-2</v>
      </c>
      <c r="H56" s="29">
        <v>4.2999999999999997E-2</v>
      </c>
      <c r="I56" s="49">
        <v>2E-3</v>
      </c>
      <c r="J56" s="50">
        <v>203</v>
      </c>
      <c r="K56" s="51">
        <v>11.7</v>
      </c>
      <c r="L56" s="52">
        <v>1.1000000000000001E-3</v>
      </c>
    </row>
    <row r="57" spans="1:12" ht="15" customHeight="1" x14ac:dyDescent="0.3">
      <c r="A57" s="55"/>
      <c r="B57" s="47" t="s">
        <v>24</v>
      </c>
      <c r="C57" s="56"/>
      <c r="D57" s="29">
        <v>0.49199999999999999</v>
      </c>
      <c r="E57" s="29">
        <v>0.126</v>
      </c>
      <c r="F57" s="28">
        <v>8.6999999999999994E-2</v>
      </c>
      <c r="G57" s="28">
        <f>E57-F57</f>
        <v>3.9000000000000007E-2</v>
      </c>
      <c r="H57" s="29">
        <v>6.0999999999999999E-2</v>
      </c>
      <c r="I57" s="49">
        <v>2.12E-2</v>
      </c>
      <c r="J57" s="50">
        <v>195</v>
      </c>
      <c r="K57" s="51">
        <v>7.8</v>
      </c>
      <c r="L57" s="52" t="s">
        <v>16</v>
      </c>
    </row>
    <row r="58" spans="1:12" ht="15" customHeight="1" x14ac:dyDescent="0.3">
      <c r="A58" s="16" t="s">
        <v>26</v>
      </c>
      <c r="B58" s="17" t="s">
        <v>14</v>
      </c>
      <c r="C58" s="37" t="s">
        <v>25</v>
      </c>
      <c r="D58" s="19">
        <v>0.30199999999999999</v>
      </c>
      <c r="E58" s="19">
        <v>6.8000000000000005E-2</v>
      </c>
      <c r="F58" s="19">
        <v>6.3E-2</v>
      </c>
      <c r="G58" s="19">
        <f t="shared" ref="G58:G63" si="2">E58-F58</f>
        <v>5.0000000000000044E-3</v>
      </c>
      <c r="H58" s="19">
        <v>6.6000000000000003E-2</v>
      </c>
      <c r="I58" s="21">
        <v>2.3E-3</v>
      </c>
      <c r="J58" s="22">
        <v>174</v>
      </c>
      <c r="K58" s="23">
        <v>11.3</v>
      </c>
      <c r="L58" s="24">
        <v>1.1000000000000001E-3</v>
      </c>
    </row>
    <row r="59" spans="1:12" ht="15" customHeight="1" x14ac:dyDescent="0.3">
      <c r="A59" s="16"/>
      <c r="B59" s="17" t="s">
        <v>23</v>
      </c>
      <c r="C59" s="37"/>
      <c r="D59" s="19">
        <v>0.50900000000000001</v>
      </c>
      <c r="E59" s="19">
        <v>0.114</v>
      </c>
      <c r="F59" s="19">
        <v>7.2999999999999995E-2</v>
      </c>
      <c r="G59" s="19">
        <f t="shared" si="2"/>
        <v>4.1000000000000009E-2</v>
      </c>
      <c r="H59" s="19">
        <v>4.2999999999999997E-2</v>
      </c>
      <c r="I59" s="21">
        <v>2E-3</v>
      </c>
      <c r="J59" s="22">
        <v>203</v>
      </c>
      <c r="K59" s="23">
        <v>11.7</v>
      </c>
      <c r="L59" s="24">
        <v>1.1000000000000001E-3</v>
      </c>
    </row>
    <row r="60" spans="1:12" ht="15" customHeight="1" x14ac:dyDescent="0.3">
      <c r="A60" s="16"/>
      <c r="B60" s="17" t="s">
        <v>24</v>
      </c>
      <c r="C60" s="37"/>
      <c r="D60" s="19">
        <v>0.49199999999999999</v>
      </c>
      <c r="E60" s="19">
        <v>0.126</v>
      </c>
      <c r="F60" s="19">
        <v>8.6999999999999994E-2</v>
      </c>
      <c r="G60" s="19">
        <f t="shared" si="2"/>
        <v>3.9000000000000007E-2</v>
      </c>
      <c r="H60" s="19">
        <v>6.0999999999999999E-2</v>
      </c>
      <c r="I60" s="21">
        <v>2.12E-2</v>
      </c>
      <c r="J60" s="22">
        <v>195</v>
      </c>
      <c r="K60" s="23">
        <v>7.8</v>
      </c>
      <c r="L60" s="24" t="s">
        <v>16</v>
      </c>
    </row>
    <row r="61" spans="1:12" ht="15" customHeight="1" x14ac:dyDescent="0.3">
      <c r="A61" s="16">
        <v>2008</v>
      </c>
      <c r="B61" s="47" t="s">
        <v>14</v>
      </c>
      <c r="C61" s="57" t="s">
        <v>25</v>
      </c>
      <c r="D61" s="29">
        <v>0.36899999999999999</v>
      </c>
      <c r="E61" s="29">
        <v>5.7000000000000002E-2</v>
      </c>
      <c r="F61" s="28">
        <v>5.2999999999999999E-2</v>
      </c>
      <c r="G61" s="28">
        <f t="shared" si="2"/>
        <v>4.0000000000000036E-3</v>
      </c>
      <c r="H61" s="29">
        <v>4.4999999999999998E-2</v>
      </c>
      <c r="I61" s="49">
        <v>5.3E-3</v>
      </c>
      <c r="J61" s="50">
        <v>201</v>
      </c>
      <c r="K61" s="51">
        <v>9.6</v>
      </c>
      <c r="L61" s="52">
        <v>1.1000000000000001E-3</v>
      </c>
    </row>
    <row r="62" spans="1:12" ht="15" customHeight="1" x14ac:dyDescent="0.3">
      <c r="A62" s="16"/>
      <c r="B62" s="47" t="s">
        <v>23</v>
      </c>
      <c r="C62" s="57"/>
      <c r="D62" s="29">
        <v>0.51900000000000002</v>
      </c>
      <c r="E62" s="29">
        <v>9.5000000000000001E-2</v>
      </c>
      <c r="F62" s="28">
        <v>0.08</v>
      </c>
      <c r="G62" s="28">
        <f t="shared" si="2"/>
        <v>1.4999999999999999E-2</v>
      </c>
      <c r="H62" s="29">
        <v>3.9E-2</v>
      </c>
      <c r="I62" s="49">
        <v>2.3E-3</v>
      </c>
      <c r="J62" s="50">
        <v>181</v>
      </c>
      <c r="K62" s="51">
        <v>11.4</v>
      </c>
      <c r="L62" s="52">
        <v>1.1000000000000001E-3</v>
      </c>
    </row>
    <row r="63" spans="1:12" ht="15" customHeight="1" x14ac:dyDescent="0.3">
      <c r="A63" s="38"/>
      <c r="B63" s="58" t="s">
        <v>24</v>
      </c>
      <c r="C63" s="48"/>
      <c r="D63" s="59">
        <v>0.55800000000000005</v>
      </c>
      <c r="E63" s="59">
        <v>0.115</v>
      </c>
      <c r="F63" s="60">
        <v>0.08</v>
      </c>
      <c r="G63" s="60">
        <f t="shared" si="2"/>
        <v>3.5000000000000003E-2</v>
      </c>
      <c r="H63" s="59">
        <v>4.9000000000000002E-2</v>
      </c>
      <c r="I63" s="61">
        <v>1.3599999999999999E-2</v>
      </c>
      <c r="J63" s="62">
        <v>175</v>
      </c>
      <c r="K63" s="63">
        <v>7.7</v>
      </c>
      <c r="L63" s="64" t="s">
        <v>16</v>
      </c>
    </row>
    <row r="64" spans="1:12" ht="15" customHeight="1" x14ac:dyDescent="0.3">
      <c r="A64" s="65">
        <v>2009</v>
      </c>
      <c r="B64" s="66" t="s">
        <v>14</v>
      </c>
      <c r="C64" s="67" t="s">
        <v>27</v>
      </c>
      <c r="D64" s="68">
        <v>0.19900000000000001</v>
      </c>
      <c r="E64" s="68">
        <v>2.8000000000000001E-2</v>
      </c>
      <c r="F64" s="68">
        <v>0.02</v>
      </c>
      <c r="G64" s="68">
        <f>E64-F64</f>
        <v>8.0000000000000002E-3</v>
      </c>
      <c r="H64" s="68">
        <v>2.1000000000000001E-2</v>
      </c>
      <c r="I64" s="69">
        <v>1E-3</v>
      </c>
      <c r="J64" s="70">
        <v>222</v>
      </c>
      <c r="K64" s="71">
        <v>9.9</v>
      </c>
      <c r="L64" s="72">
        <v>1.1000000000000001E-3</v>
      </c>
    </row>
    <row r="65" spans="1:12" ht="15" customHeight="1" x14ac:dyDescent="0.3">
      <c r="A65" s="73"/>
      <c r="B65" s="17" t="s">
        <v>23</v>
      </c>
      <c r="C65" s="37"/>
      <c r="D65" s="19">
        <v>0.317</v>
      </c>
      <c r="E65" s="19">
        <v>3.6999999999999998E-2</v>
      </c>
      <c r="F65" s="19">
        <v>3.4000000000000002E-2</v>
      </c>
      <c r="G65" s="19">
        <f>E65-F65</f>
        <v>2.9999999999999957E-3</v>
      </c>
      <c r="H65" s="19">
        <v>2.7E-2</v>
      </c>
      <c r="I65" s="21">
        <v>1.9E-3</v>
      </c>
      <c r="J65" s="22">
        <v>178</v>
      </c>
      <c r="K65" s="23">
        <v>11.5</v>
      </c>
      <c r="L65" s="74">
        <v>1.1000000000000001E-3</v>
      </c>
    </row>
    <row r="66" spans="1:12" ht="15" customHeight="1" x14ac:dyDescent="0.3">
      <c r="A66" s="75"/>
      <c r="B66" s="17" t="s">
        <v>24</v>
      </c>
      <c r="C66" s="37"/>
      <c r="D66" s="19">
        <v>0.54400000000000004</v>
      </c>
      <c r="E66" s="19">
        <v>7.5999999999999998E-2</v>
      </c>
      <c r="F66" s="19">
        <v>3.6999999999999998E-2</v>
      </c>
      <c r="G66" s="19">
        <f>E66-F66</f>
        <v>3.9E-2</v>
      </c>
      <c r="H66" s="19">
        <v>3.1E-2</v>
      </c>
      <c r="I66" s="21">
        <v>1.14E-2</v>
      </c>
      <c r="J66" s="22">
        <v>171</v>
      </c>
      <c r="K66" s="23">
        <v>7.8</v>
      </c>
      <c r="L66" s="74" t="s">
        <v>16</v>
      </c>
    </row>
    <row r="67" spans="1:12" ht="15" customHeight="1" x14ac:dyDescent="0.3">
      <c r="A67" s="76">
        <v>2010</v>
      </c>
      <c r="B67" s="47" t="s">
        <v>14</v>
      </c>
      <c r="C67" s="57" t="s">
        <v>27</v>
      </c>
      <c r="D67" s="29">
        <v>0.20399999999999999</v>
      </c>
      <c r="E67" s="29">
        <v>3.2000000000000001E-2</v>
      </c>
      <c r="F67" s="29">
        <v>2.3E-2</v>
      </c>
      <c r="G67" s="29">
        <f t="shared" ref="G67:G75" si="3">E67-F67</f>
        <v>9.0000000000000011E-3</v>
      </c>
      <c r="H67" s="29">
        <v>2.8000000000000001E-2</v>
      </c>
      <c r="I67" s="49">
        <v>1.5E-3</v>
      </c>
      <c r="J67" s="50">
        <v>207</v>
      </c>
      <c r="K67" s="51">
        <v>10.8</v>
      </c>
      <c r="L67" s="77">
        <v>1.1000000000000001E-3</v>
      </c>
    </row>
    <row r="68" spans="1:12" ht="15" customHeight="1" x14ac:dyDescent="0.3">
      <c r="A68" s="78"/>
      <c r="B68" s="47" t="s">
        <v>23</v>
      </c>
      <c r="C68" s="57"/>
      <c r="D68" s="29">
        <v>0.27900000000000003</v>
      </c>
      <c r="E68" s="29">
        <v>4.2000000000000003E-2</v>
      </c>
      <c r="F68" s="29">
        <v>3.1E-2</v>
      </c>
      <c r="G68" s="29">
        <f t="shared" si="3"/>
        <v>1.1000000000000003E-2</v>
      </c>
      <c r="H68" s="29">
        <v>0.03</v>
      </c>
      <c r="I68" s="49">
        <v>1.5E-3</v>
      </c>
      <c r="J68" s="50">
        <v>177</v>
      </c>
      <c r="K68" s="51">
        <v>11.9</v>
      </c>
      <c r="L68" s="77">
        <v>1.1000000000000001E-3</v>
      </c>
    </row>
    <row r="69" spans="1:12" ht="15" customHeight="1" x14ac:dyDescent="0.3">
      <c r="A69" s="79"/>
      <c r="B69" s="47" t="s">
        <v>24</v>
      </c>
      <c r="C69" s="57"/>
      <c r="D69" s="29">
        <v>0.50800000000000001</v>
      </c>
      <c r="E69" s="29">
        <v>9.2999999999999999E-2</v>
      </c>
      <c r="F69" s="29">
        <v>0.04</v>
      </c>
      <c r="G69" s="29">
        <f t="shared" si="3"/>
        <v>5.2999999999999999E-2</v>
      </c>
      <c r="H69" s="29">
        <v>3.7999999999999999E-2</v>
      </c>
      <c r="I69" s="49">
        <v>9.2999999999999992E-3</v>
      </c>
      <c r="J69" s="50">
        <v>171</v>
      </c>
      <c r="K69" s="51">
        <v>8.1999999999999993</v>
      </c>
      <c r="L69" s="77" t="s">
        <v>16</v>
      </c>
    </row>
    <row r="70" spans="1:12" ht="15" customHeight="1" x14ac:dyDescent="0.3">
      <c r="A70" s="76">
        <v>2011</v>
      </c>
      <c r="B70" s="17" t="s">
        <v>14</v>
      </c>
      <c r="C70" s="37" t="s">
        <v>27</v>
      </c>
      <c r="D70" s="19">
        <v>0.27500000000000002</v>
      </c>
      <c r="E70" s="19">
        <v>3.5999999999999997E-2</v>
      </c>
      <c r="F70" s="19">
        <v>2.8000000000000001E-2</v>
      </c>
      <c r="G70" s="19">
        <f t="shared" si="3"/>
        <v>7.9999999999999967E-3</v>
      </c>
      <c r="H70" s="19">
        <v>2.5000000000000001E-2</v>
      </c>
      <c r="I70" s="21">
        <v>2.8E-3</v>
      </c>
      <c r="J70" s="22">
        <v>198</v>
      </c>
      <c r="K70" s="23">
        <v>11.1</v>
      </c>
      <c r="L70" s="74">
        <v>1.1000000000000001E-3</v>
      </c>
    </row>
    <row r="71" spans="1:12" ht="15" customHeight="1" x14ac:dyDescent="0.3">
      <c r="A71" s="73"/>
      <c r="B71" s="17" t="s">
        <v>23</v>
      </c>
      <c r="C71" s="37"/>
      <c r="D71" s="19">
        <v>0.28199999999999997</v>
      </c>
      <c r="E71" s="19">
        <v>4.1000000000000002E-2</v>
      </c>
      <c r="F71" s="19">
        <v>3.2000000000000001E-2</v>
      </c>
      <c r="G71" s="19">
        <f t="shared" si="3"/>
        <v>9.0000000000000011E-3</v>
      </c>
      <c r="H71" s="19">
        <v>2.9000000000000001E-2</v>
      </c>
      <c r="I71" s="21">
        <v>1.5E-3</v>
      </c>
      <c r="J71" s="22">
        <v>178</v>
      </c>
      <c r="K71" s="23">
        <v>12.2</v>
      </c>
      <c r="L71" s="74">
        <v>1.1000000000000001E-3</v>
      </c>
    </row>
    <row r="72" spans="1:12" ht="15" customHeight="1" x14ac:dyDescent="0.3">
      <c r="A72" s="80"/>
      <c r="B72" s="81" t="s">
        <v>24</v>
      </c>
      <c r="C72" s="82"/>
      <c r="D72" s="83">
        <v>0.48799999999999999</v>
      </c>
      <c r="E72" s="83">
        <v>9.0999999999999998E-2</v>
      </c>
      <c r="F72" s="83">
        <v>4.3999999999999997E-2</v>
      </c>
      <c r="G72" s="83">
        <f t="shared" si="3"/>
        <v>4.7E-2</v>
      </c>
      <c r="H72" s="83">
        <v>3.1E-2</v>
      </c>
      <c r="I72" s="84">
        <v>8.5000000000000006E-3</v>
      </c>
      <c r="J72" s="85">
        <v>170</v>
      </c>
      <c r="K72" s="86">
        <v>8.6</v>
      </c>
      <c r="L72" s="87" t="s">
        <v>16</v>
      </c>
    </row>
    <row r="73" spans="1:12" ht="15" customHeight="1" x14ac:dyDescent="0.3">
      <c r="A73" s="53">
        <v>2012</v>
      </c>
      <c r="B73" s="88" t="s">
        <v>14</v>
      </c>
      <c r="C73" s="56" t="s">
        <v>27</v>
      </c>
      <c r="D73" s="89">
        <v>0.27300000000000002</v>
      </c>
      <c r="E73" s="89">
        <v>2.9000000000000001E-2</v>
      </c>
      <c r="F73" s="89">
        <v>2.3E-2</v>
      </c>
      <c r="G73" s="89">
        <f t="shared" si="3"/>
        <v>6.0000000000000019E-3</v>
      </c>
      <c r="H73" s="89">
        <v>2.4E-2</v>
      </c>
      <c r="I73" s="90">
        <v>2.0999999999999999E-3</v>
      </c>
      <c r="J73" s="91">
        <v>199</v>
      </c>
      <c r="K73" s="92">
        <v>11.1</v>
      </c>
      <c r="L73" s="93">
        <v>1.1000000000000001E-3</v>
      </c>
    </row>
    <row r="74" spans="1:12" ht="15" customHeight="1" x14ac:dyDescent="0.3">
      <c r="A74" s="94"/>
      <c r="B74" s="47" t="s">
        <v>23</v>
      </c>
      <c r="C74" s="57"/>
      <c r="D74" s="29">
        <v>0.26700000000000002</v>
      </c>
      <c r="E74" s="29">
        <v>3.5999999999999997E-2</v>
      </c>
      <c r="F74" s="29">
        <v>2.5999999999999999E-2</v>
      </c>
      <c r="G74" s="29">
        <f t="shared" si="3"/>
        <v>9.9999999999999985E-3</v>
      </c>
      <c r="H74" s="29">
        <v>2.7E-2</v>
      </c>
      <c r="I74" s="49">
        <v>1.4E-3</v>
      </c>
      <c r="J74" s="50">
        <v>180</v>
      </c>
      <c r="K74" s="51">
        <v>12.1</v>
      </c>
      <c r="L74" s="52">
        <v>1.1000000000000001E-3</v>
      </c>
    </row>
    <row r="75" spans="1:12" x14ac:dyDescent="0.3">
      <c r="A75" s="94"/>
      <c r="B75" s="58" t="s">
        <v>24</v>
      </c>
      <c r="C75" s="48"/>
      <c r="D75" s="59">
        <v>0.47399999999999998</v>
      </c>
      <c r="E75" s="59">
        <v>0.09</v>
      </c>
      <c r="F75" s="59">
        <v>5.2999999999999999E-2</v>
      </c>
      <c r="G75" s="59">
        <f t="shared" si="3"/>
        <v>3.6999999999999998E-2</v>
      </c>
      <c r="H75" s="59">
        <v>2.9000000000000001E-2</v>
      </c>
      <c r="I75" s="61">
        <v>8.2000000000000007E-3</v>
      </c>
      <c r="J75" s="62">
        <v>173</v>
      </c>
      <c r="K75" s="63">
        <v>8.5</v>
      </c>
      <c r="L75" s="64" t="s">
        <v>16</v>
      </c>
    </row>
    <row r="76" spans="1:12" x14ac:dyDescent="0.3">
      <c r="A76" s="95">
        <v>2013</v>
      </c>
      <c r="B76" s="66" t="s">
        <v>14</v>
      </c>
      <c r="C76" s="96" t="s">
        <v>27</v>
      </c>
      <c r="D76" s="97">
        <v>0.23699999999999999</v>
      </c>
      <c r="E76" s="97">
        <v>2.5000000000000001E-2</v>
      </c>
      <c r="F76" s="97">
        <v>1.9E-2</v>
      </c>
      <c r="G76" s="97">
        <f>E76-F76</f>
        <v>6.0000000000000019E-3</v>
      </c>
      <c r="H76" s="97">
        <v>1.6E-2</v>
      </c>
      <c r="I76" s="98">
        <v>1.6000000000000001E-3</v>
      </c>
      <c r="J76" s="99">
        <v>220</v>
      </c>
      <c r="K76" s="100">
        <v>10.199999999999999</v>
      </c>
      <c r="L76" s="97">
        <v>1.1000000000000001E-3</v>
      </c>
    </row>
    <row r="77" spans="1:12" x14ac:dyDescent="0.3">
      <c r="A77" s="101"/>
      <c r="B77" s="17" t="s">
        <v>23</v>
      </c>
      <c r="C77" s="102"/>
      <c r="D77" s="97">
        <v>0.22700000000000001</v>
      </c>
      <c r="E77" s="97">
        <v>0.03</v>
      </c>
      <c r="F77" s="97">
        <v>2.4E-2</v>
      </c>
      <c r="G77" s="97">
        <f t="shared" ref="G77:G78" si="4">E77-F77</f>
        <v>5.9999999999999984E-3</v>
      </c>
      <c r="H77" s="97">
        <v>2.5660417674140904E-2</v>
      </c>
      <c r="I77" s="98">
        <v>1.2999999999999999E-3</v>
      </c>
      <c r="J77" s="99">
        <v>176.46906628066938</v>
      </c>
      <c r="K77" s="100">
        <v>12.5</v>
      </c>
      <c r="L77" s="97">
        <v>1.1000000000000001E-3</v>
      </c>
    </row>
    <row r="78" spans="1:12" x14ac:dyDescent="0.3">
      <c r="A78" s="103"/>
      <c r="B78" s="39" t="s">
        <v>24</v>
      </c>
      <c r="C78" s="104"/>
      <c r="D78" s="97">
        <v>0.42399999999999999</v>
      </c>
      <c r="E78" s="97">
        <v>8.3000000000000004E-2</v>
      </c>
      <c r="F78" s="97">
        <v>5.0999999999999997E-2</v>
      </c>
      <c r="G78" s="97">
        <f t="shared" si="4"/>
        <v>3.2000000000000008E-2</v>
      </c>
      <c r="H78" s="97">
        <v>2.2830397522226341E-2</v>
      </c>
      <c r="I78" s="98">
        <v>8.3000000000000001E-3</v>
      </c>
      <c r="J78" s="99">
        <v>169</v>
      </c>
      <c r="K78" s="100">
        <v>8.5973492772696787</v>
      </c>
      <c r="L78" s="97" t="s">
        <v>16</v>
      </c>
    </row>
    <row r="79" spans="1:12" ht="15" customHeight="1" x14ac:dyDescent="0.3">
      <c r="A79" s="53">
        <v>2014</v>
      </c>
      <c r="B79" s="88" t="s">
        <v>14</v>
      </c>
      <c r="C79" s="56" t="s">
        <v>28</v>
      </c>
      <c r="D79" s="89">
        <v>0.21556027395258084</v>
      </c>
      <c r="E79" s="89">
        <v>2.1338997198057649E-2</v>
      </c>
      <c r="F79" s="89">
        <v>1.5667924365587053E-2</v>
      </c>
      <c r="G79" s="89">
        <v>5.6710728324705952E-3</v>
      </c>
      <c r="H79" s="89">
        <v>1.4584868771560344E-2</v>
      </c>
      <c r="I79" s="90">
        <v>1.3297109364093847E-3</v>
      </c>
      <c r="J79" s="91">
        <v>204.6157621705128</v>
      </c>
      <c r="K79" s="92">
        <v>11.106163808960277</v>
      </c>
      <c r="L79" s="93">
        <v>1E-3</v>
      </c>
    </row>
    <row r="80" spans="1:12" ht="15" customHeight="1" x14ac:dyDescent="0.3">
      <c r="A80" s="94"/>
      <c r="B80" s="47" t="s">
        <v>23</v>
      </c>
      <c r="C80" s="57"/>
      <c r="D80" s="29">
        <v>0.22943831262334696</v>
      </c>
      <c r="E80" s="29">
        <v>2.4487290435901161E-2</v>
      </c>
      <c r="F80" s="29">
        <v>2.0693749294640844E-2</v>
      </c>
      <c r="G80" s="29">
        <v>3.7935411412603169E-3</v>
      </c>
      <c r="H80" s="29">
        <v>1.9508678485143368E-2</v>
      </c>
      <c r="I80" s="49">
        <v>1.6103658315016697E-3</v>
      </c>
      <c r="J80" s="50">
        <v>172.76498726945334</v>
      </c>
      <c r="K80" s="51">
        <v>12.646745198985714</v>
      </c>
      <c r="L80" s="52">
        <v>1E-3</v>
      </c>
    </row>
    <row r="81" spans="1:12" x14ac:dyDescent="0.3">
      <c r="A81" s="105"/>
      <c r="B81" s="106" t="s">
        <v>24</v>
      </c>
      <c r="C81" s="107"/>
      <c r="D81" s="108">
        <v>0.38161864555075542</v>
      </c>
      <c r="E81" s="108">
        <v>7.2711899708716082E-2</v>
      </c>
      <c r="F81" s="108">
        <v>5.2504313650832475E-2</v>
      </c>
      <c r="G81" s="108">
        <v>2.0207586057883607E-2</v>
      </c>
      <c r="H81" s="108">
        <v>1.8012297602381142E-2</v>
      </c>
      <c r="I81" s="109">
        <v>7.5658142068803927E-3</v>
      </c>
      <c r="J81" s="110">
        <v>165.49459943616051</v>
      </c>
      <c r="K81" s="111">
        <v>9.1683008014037597</v>
      </c>
      <c r="L81" s="112" t="s">
        <v>16</v>
      </c>
    </row>
    <row r="82" spans="1:12" x14ac:dyDescent="0.3">
      <c r="E82" s="25"/>
      <c r="G82" s="25"/>
    </row>
    <row r="83" spans="1:12" x14ac:dyDescent="0.3">
      <c r="A83" s="2" t="s">
        <v>29</v>
      </c>
    </row>
    <row r="84" spans="1:12" x14ac:dyDescent="0.3">
      <c r="A84" s="113" t="s">
        <v>30</v>
      </c>
    </row>
    <row r="85" spans="1:12" x14ac:dyDescent="0.3">
      <c r="A85" s="113" t="s">
        <v>31</v>
      </c>
    </row>
    <row r="86" spans="1:12" x14ac:dyDescent="0.3">
      <c r="A86" s="113" t="s">
        <v>32</v>
      </c>
    </row>
    <row r="88" spans="1:12" x14ac:dyDescent="0.3">
      <c r="A88" s="113" t="s">
        <v>33</v>
      </c>
    </row>
    <row r="89" spans="1:12" x14ac:dyDescent="0.3">
      <c r="A89" s="113" t="s">
        <v>34</v>
      </c>
    </row>
    <row r="90" spans="1:12" ht="15" x14ac:dyDescent="0.4">
      <c r="A90" s="113" t="s">
        <v>35</v>
      </c>
    </row>
    <row r="91" spans="1:12" x14ac:dyDescent="0.3">
      <c r="A91" s="113" t="s">
        <v>36</v>
      </c>
    </row>
    <row r="92" spans="1:12" x14ac:dyDescent="0.3">
      <c r="A92" s="113"/>
    </row>
  </sheetData>
  <mergeCells count="73">
    <mergeCell ref="A76:A78"/>
    <mergeCell ref="C76:C78"/>
    <mergeCell ref="A79:A81"/>
    <mergeCell ref="C79:C81"/>
    <mergeCell ref="A67:A69"/>
    <mergeCell ref="C67:C69"/>
    <mergeCell ref="A70:A72"/>
    <mergeCell ref="C70:C72"/>
    <mergeCell ref="A73:A75"/>
    <mergeCell ref="C73:C75"/>
    <mergeCell ref="A58:A60"/>
    <mergeCell ref="C58:C60"/>
    <mergeCell ref="A61:A63"/>
    <mergeCell ref="C61:C63"/>
    <mergeCell ref="A64:A66"/>
    <mergeCell ref="C64:C66"/>
    <mergeCell ref="A54:A57"/>
    <mergeCell ref="C54:C57"/>
    <mergeCell ref="A50:A53"/>
    <mergeCell ref="C50:C53"/>
    <mergeCell ref="A40:A41"/>
    <mergeCell ref="C40:C41"/>
    <mergeCell ref="A42:A45"/>
    <mergeCell ref="C42:C43"/>
    <mergeCell ref="C44:C45"/>
    <mergeCell ref="A46:A49"/>
    <mergeCell ref="C46:C47"/>
    <mergeCell ref="C48:C49"/>
    <mergeCell ref="A34:A35"/>
    <mergeCell ref="C34:C35"/>
    <mergeCell ref="A36:A37"/>
    <mergeCell ref="C36:C37"/>
    <mergeCell ref="A38:A39"/>
    <mergeCell ref="C38:C39"/>
    <mergeCell ref="A28:A29"/>
    <mergeCell ref="C28:C29"/>
    <mergeCell ref="A30:A31"/>
    <mergeCell ref="C30:C31"/>
    <mergeCell ref="A32:A33"/>
    <mergeCell ref="C32:C33"/>
    <mergeCell ref="A22:A23"/>
    <mergeCell ref="C22:C23"/>
    <mergeCell ref="A24:A25"/>
    <mergeCell ref="C24:C25"/>
    <mergeCell ref="A26:A27"/>
    <mergeCell ref="C26:C27"/>
    <mergeCell ref="A16:A17"/>
    <mergeCell ref="C16:C17"/>
    <mergeCell ref="A18:A19"/>
    <mergeCell ref="C18:C19"/>
    <mergeCell ref="A20:A21"/>
    <mergeCell ref="C20:C21"/>
    <mergeCell ref="A10:A11"/>
    <mergeCell ref="C10:C11"/>
    <mergeCell ref="A12:A13"/>
    <mergeCell ref="C12:C13"/>
    <mergeCell ref="A14:A15"/>
    <mergeCell ref="C14:C15"/>
    <mergeCell ref="K4:K5"/>
    <mergeCell ref="L4:L5"/>
    <mergeCell ref="A6:A7"/>
    <mergeCell ref="C6:C7"/>
    <mergeCell ref="A8:A9"/>
    <mergeCell ref="C8:C9"/>
    <mergeCell ref="A1:L2"/>
    <mergeCell ref="A4:A5"/>
    <mergeCell ref="B4:B5"/>
    <mergeCell ref="C4:C5"/>
    <mergeCell ref="D4:D5"/>
    <mergeCell ref="E4:G4"/>
    <mergeCell ref="H4:H5"/>
    <mergeCell ref="I4:I5"/>
    <mergeCell ref="J4:J5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L11" sqref="L11"/>
    </sheetView>
  </sheetViews>
  <sheetFormatPr defaultRowHeight="14.5" x14ac:dyDescent="0.35"/>
  <cols>
    <col min="2" max="2" width="15.26953125" bestFit="1" customWidth="1"/>
    <col min="3" max="3" width="8.81640625" customWidth="1"/>
    <col min="4" max="4" width="12.453125" bestFit="1" customWidth="1"/>
    <col min="5" max="8" width="9.26953125" customWidth="1"/>
    <col min="9" max="9" width="10" customWidth="1"/>
  </cols>
  <sheetData>
    <row r="1" spans="1:11" x14ac:dyDescent="0.35">
      <c r="A1" s="387" t="s">
        <v>217</v>
      </c>
      <c r="B1" s="185"/>
      <c r="C1" s="185"/>
      <c r="D1" s="185"/>
      <c r="E1" s="185"/>
      <c r="F1" s="185"/>
      <c r="G1" s="185"/>
      <c r="H1" s="185"/>
      <c r="I1" s="185"/>
    </row>
    <row r="2" spans="1:11" ht="15" customHeight="1" x14ac:dyDescent="0.35">
      <c r="A2" s="116" t="s">
        <v>0</v>
      </c>
      <c r="B2" s="131" t="s">
        <v>143</v>
      </c>
      <c r="C2" s="117" t="s">
        <v>2</v>
      </c>
      <c r="D2" s="116" t="s">
        <v>37</v>
      </c>
      <c r="E2" s="131" t="s">
        <v>55</v>
      </c>
      <c r="F2" s="131" t="s">
        <v>4</v>
      </c>
      <c r="G2" s="131" t="s">
        <v>56</v>
      </c>
      <c r="H2" s="131" t="s">
        <v>144</v>
      </c>
      <c r="I2" s="118" t="s">
        <v>145</v>
      </c>
    </row>
    <row r="3" spans="1:11" ht="15" customHeight="1" x14ac:dyDescent="0.35">
      <c r="A3" s="164"/>
      <c r="B3" s="131" t="s">
        <v>146</v>
      </c>
      <c r="C3" s="117"/>
      <c r="D3" s="116"/>
      <c r="E3" s="131" t="s">
        <v>147</v>
      </c>
      <c r="F3" s="131" t="s">
        <v>147</v>
      </c>
      <c r="G3" s="131" t="s">
        <v>147</v>
      </c>
      <c r="H3" s="131" t="s">
        <v>147</v>
      </c>
      <c r="I3" s="131" t="s">
        <v>148</v>
      </c>
    </row>
    <row r="4" spans="1:11" ht="15" customHeight="1" x14ac:dyDescent="0.35">
      <c r="A4" s="134">
        <v>2003</v>
      </c>
      <c r="B4" s="130" t="s">
        <v>149</v>
      </c>
      <c r="C4" s="133" t="s">
        <v>150</v>
      </c>
      <c r="D4" s="133" t="s">
        <v>151</v>
      </c>
      <c r="E4" s="127">
        <v>4.7850000000000001</v>
      </c>
      <c r="F4" s="127">
        <v>0.72499999999999998</v>
      </c>
      <c r="G4" s="127">
        <v>0.14499999999999999</v>
      </c>
      <c r="H4" s="99">
        <v>43.3</v>
      </c>
      <c r="I4" s="127" t="s">
        <v>16</v>
      </c>
    </row>
    <row r="5" spans="1:11" ht="15" customHeight="1" x14ac:dyDescent="0.35">
      <c r="A5" s="305"/>
      <c r="B5" s="130" t="s">
        <v>152</v>
      </c>
      <c r="C5" s="133"/>
      <c r="D5" s="133"/>
      <c r="E5" s="127">
        <v>7.3</v>
      </c>
      <c r="F5" s="127">
        <v>1.165</v>
      </c>
      <c r="G5" s="127">
        <v>0.16500000000000001</v>
      </c>
      <c r="H5" s="99">
        <v>81.7</v>
      </c>
      <c r="I5" s="127" t="s">
        <v>16</v>
      </c>
      <c r="K5" s="150"/>
    </row>
    <row r="6" spans="1:11" ht="15" customHeight="1" x14ac:dyDescent="0.35">
      <c r="A6" s="305"/>
      <c r="B6" s="130" t="s">
        <v>153</v>
      </c>
      <c r="C6" s="133"/>
      <c r="D6" s="133"/>
      <c r="E6" s="127">
        <v>3.57</v>
      </c>
      <c r="F6" s="127">
        <v>0.11</v>
      </c>
      <c r="G6" s="127">
        <v>0.11</v>
      </c>
      <c r="H6" s="99">
        <v>163.19999999999999</v>
      </c>
      <c r="I6" s="127" t="s">
        <v>16</v>
      </c>
      <c r="K6" s="35"/>
    </row>
    <row r="7" spans="1:11" ht="15" customHeight="1" x14ac:dyDescent="0.35">
      <c r="A7" s="134">
        <v>2004</v>
      </c>
      <c r="B7" s="132" t="s">
        <v>149</v>
      </c>
      <c r="C7" s="135" t="s">
        <v>150</v>
      </c>
      <c r="D7" s="135" t="s">
        <v>151</v>
      </c>
      <c r="E7" s="119">
        <v>6.0650000000000004</v>
      </c>
      <c r="F7" s="119">
        <v>0.81499999999999995</v>
      </c>
      <c r="G7" s="119">
        <v>0.17499999999999999</v>
      </c>
      <c r="H7" s="123">
        <v>47.2</v>
      </c>
      <c r="I7" s="119" t="s">
        <v>16</v>
      </c>
    </row>
    <row r="8" spans="1:11" ht="15" customHeight="1" x14ac:dyDescent="0.35">
      <c r="A8" s="134"/>
      <c r="B8" s="132" t="s">
        <v>152</v>
      </c>
      <c r="C8" s="135"/>
      <c r="D8" s="135"/>
      <c r="E8" s="119">
        <v>7.3</v>
      </c>
      <c r="F8" s="119">
        <v>1.165</v>
      </c>
      <c r="G8" s="119">
        <v>0.16500000000000001</v>
      </c>
      <c r="H8" s="123">
        <v>81.7</v>
      </c>
      <c r="I8" s="119" t="s">
        <v>16</v>
      </c>
    </row>
    <row r="9" spans="1:11" ht="15" customHeight="1" x14ac:dyDescent="0.35">
      <c r="A9" s="134"/>
      <c r="B9" s="132" t="s">
        <v>153</v>
      </c>
      <c r="C9" s="135"/>
      <c r="D9" s="135"/>
      <c r="E9" s="119">
        <v>3.665</v>
      </c>
      <c r="F9" s="119">
        <v>0.68500000000000005</v>
      </c>
      <c r="G9" s="119">
        <v>0.12</v>
      </c>
      <c r="H9" s="123">
        <v>172.1</v>
      </c>
      <c r="I9" s="119" t="s">
        <v>16</v>
      </c>
    </row>
    <row r="10" spans="1:11" ht="15" customHeight="1" x14ac:dyDescent="0.35">
      <c r="A10" s="134">
        <v>2005</v>
      </c>
      <c r="B10" s="130" t="s">
        <v>149</v>
      </c>
      <c r="C10" s="133" t="s">
        <v>150</v>
      </c>
      <c r="D10" s="133" t="s">
        <v>151</v>
      </c>
      <c r="E10" s="127">
        <v>2.61</v>
      </c>
      <c r="F10" s="127">
        <v>0.46</v>
      </c>
      <c r="G10" s="127">
        <v>0.16</v>
      </c>
      <c r="H10" s="99">
        <v>43</v>
      </c>
      <c r="I10" s="127" t="s">
        <v>16</v>
      </c>
    </row>
    <row r="11" spans="1:11" ht="15" customHeight="1" x14ac:dyDescent="0.35">
      <c r="A11" s="305"/>
      <c r="B11" s="130" t="s">
        <v>152</v>
      </c>
      <c r="C11" s="133"/>
      <c r="D11" s="133"/>
      <c r="E11" s="127">
        <v>3.1349999999999998</v>
      </c>
      <c r="F11" s="127">
        <v>0.58499999999999996</v>
      </c>
      <c r="G11" s="127">
        <v>0.13500000000000001</v>
      </c>
      <c r="H11" s="99">
        <v>82</v>
      </c>
      <c r="I11" s="127" t="s">
        <v>16</v>
      </c>
    </row>
    <row r="12" spans="1:11" ht="15" customHeight="1" x14ac:dyDescent="0.35">
      <c r="A12" s="305"/>
      <c r="B12" s="130" t="s">
        <v>153</v>
      </c>
      <c r="C12" s="133"/>
      <c r="D12" s="133"/>
      <c r="E12" s="127">
        <v>1.7250000000000001</v>
      </c>
      <c r="F12" s="127">
        <v>0.39500000000000002</v>
      </c>
      <c r="G12" s="127">
        <v>0.125</v>
      </c>
      <c r="H12" s="99">
        <v>145</v>
      </c>
      <c r="I12" s="127" t="s">
        <v>16</v>
      </c>
    </row>
    <row r="13" spans="1:11" ht="15" customHeight="1" x14ac:dyDescent="0.35">
      <c r="A13" s="134">
        <v>2006</v>
      </c>
      <c r="B13" s="132" t="s">
        <v>149</v>
      </c>
      <c r="C13" s="135" t="s">
        <v>154</v>
      </c>
      <c r="D13" s="135" t="s">
        <v>151</v>
      </c>
      <c r="E13" s="119">
        <v>2.2349999999999999</v>
      </c>
      <c r="F13" s="119">
        <v>0.33500000000000002</v>
      </c>
      <c r="G13" s="119">
        <v>0.17499999999999999</v>
      </c>
      <c r="H13" s="123">
        <v>53</v>
      </c>
      <c r="I13" s="119" t="s">
        <v>16</v>
      </c>
    </row>
    <row r="14" spans="1:11" ht="15" customHeight="1" x14ac:dyDescent="0.35">
      <c r="A14" s="134"/>
      <c r="B14" s="132" t="s">
        <v>152</v>
      </c>
      <c r="C14" s="135"/>
      <c r="D14" s="135"/>
      <c r="E14" s="119">
        <v>1.7450000000000001</v>
      </c>
      <c r="F14" s="119">
        <v>0.375</v>
      </c>
      <c r="G14" s="119">
        <v>0.155</v>
      </c>
      <c r="H14" s="123">
        <v>64.5</v>
      </c>
      <c r="I14" s="119" t="s">
        <v>16</v>
      </c>
    </row>
    <row r="15" spans="1:11" ht="15" customHeight="1" x14ac:dyDescent="0.35">
      <c r="A15" s="134"/>
      <c r="B15" s="132" t="s">
        <v>153</v>
      </c>
      <c r="C15" s="135"/>
      <c r="D15" s="135"/>
      <c r="E15" s="119">
        <v>1.2250000000000001</v>
      </c>
      <c r="F15" s="119">
        <v>0.20499999999999999</v>
      </c>
      <c r="G15" s="119">
        <v>0.05</v>
      </c>
      <c r="H15" s="123">
        <v>201</v>
      </c>
      <c r="I15" s="119" t="s">
        <v>16</v>
      </c>
    </row>
    <row r="16" spans="1:11" ht="15" customHeight="1" x14ac:dyDescent="0.35">
      <c r="A16" s="134">
        <v>2007</v>
      </c>
      <c r="B16" s="130" t="s">
        <v>149</v>
      </c>
      <c r="C16" s="133" t="s">
        <v>154</v>
      </c>
      <c r="D16" s="133" t="s">
        <v>151</v>
      </c>
      <c r="E16" s="127">
        <v>1.7949999999999999</v>
      </c>
      <c r="F16" s="127">
        <v>0.32</v>
      </c>
      <c r="G16" s="127">
        <v>0.17</v>
      </c>
      <c r="H16" s="99">
        <v>59.5</v>
      </c>
      <c r="I16" s="127" t="s">
        <v>16</v>
      </c>
    </row>
    <row r="17" spans="1:9" ht="15" customHeight="1" x14ac:dyDescent="0.35">
      <c r="A17" s="305"/>
      <c r="B17" s="130" t="s">
        <v>152</v>
      </c>
      <c r="C17" s="133"/>
      <c r="D17" s="133"/>
      <c r="E17" s="127">
        <v>1.9950000000000001</v>
      </c>
      <c r="F17" s="127">
        <v>0.36499999999999999</v>
      </c>
      <c r="G17" s="127">
        <v>0.14499999999999999</v>
      </c>
      <c r="H17" s="99">
        <v>76.5</v>
      </c>
      <c r="I17" s="127" t="s">
        <v>16</v>
      </c>
    </row>
    <row r="18" spans="1:9" ht="15" customHeight="1" x14ac:dyDescent="0.35">
      <c r="A18" s="305"/>
      <c r="B18" s="130" t="s">
        <v>153</v>
      </c>
      <c r="C18" s="133"/>
      <c r="D18" s="133"/>
      <c r="E18" s="127">
        <v>1.3149999999999999</v>
      </c>
      <c r="F18" s="127">
        <v>0.215</v>
      </c>
      <c r="G18" s="127">
        <v>9.5000000000000001E-2</v>
      </c>
      <c r="H18" s="99">
        <v>158</v>
      </c>
      <c r="I18" s="127" t="s">
        <v>16</v>
      </c>
    </row>
    <row r="19" spans="1:9" ht="15" customHeight="1" x14ac:dyDescent="0.35">
      <c r="A19" s="134">
        <v>2008</v>
      </c>
      <c r="B19" s="132" t="s">
        <v>149</v>
      </c>
      <c r="C19" s="135" t="s">
        <v>154</v>
      </c>
      <c r="D19" s="135" t="s">
        <v>151</v>
      </c>
      <c r="E19" s="119">
        <v>1.355</v>
      </c>
      <c r="F19" s="119">
        <v>0.23</v>
      </c>
      <c r="G19" s="119">
        <v>0.115</v>
      </c>
      <c r="H19" s="123">
        <v>54.6</v>
      </c>
      <c r="I19" s="119" t="s">
        <v>16</v>
      </c>
    </row>
    <row r="20" spans="1:9" ht="15" customHeight="1" x14ac:dyDescent="0.35">
      <c r="A20" s="134"/>
      <c r="B20" s="132" t="s">
        <v>152</v>
      </c>
      <c r="C20" s="135"/>
      <c r="D20" s="135"/>
      <c r="E20" s="119">
        <v>1.72</v>
      </c>
      <c r="F20" s="119">
        <v>0.28999999999999998</v>
      </c>
      <c r="G20" s="119">
        <v>0.14499999999999999</v>
      </c>
      <c r="H20" s="123">
        <v>74.3</v>
      </c>
      <c r="I20" s="119" t="s">
        <v>16</v>
      </c>
    </row>
    <row r="21" spans="1:9" ht="15" customHeight="1" x14ac:dyDescent="0.35">
      <c r="A21" s="134"/>
      <c r="B21" s="132" t="s">
        <v>153</v>
      </c>
      <c r="C21" s="135"/>
      <c r="D21" s="135"/>
      <c r="E21" s="119">
        <v>1.25</v>
      </c>
      <c r="F21" s="119">
        <v>0.19</v>
      </c>
      <c r="G21" s="119">
        <v>7.0000000000000007E-2</v>
      </c>
      <c r="H21" s="123">
        <v>132.44999999999999</v>
      </c>
      <c r="I21" s="119" t="s">
        <v>16</v>
      </c>
    </row>
    <row r="22" spans="1:9" ht="15" customHeight="1" x14ac:dyDescent="0.35">
      <c r="A22" s="134">
        <v>2009</v>
      </c>
      <c r="B22" s="130" t="s">
        <v>149</v>
      </c>
      <c r="C22" s="133" t="s">
        <v>155</v>
      </c>
      <c r="D22" s="133" t="s">
        <v>151</v>
      </c>
      <c r="E22" s="127">
        <v>1.0900000000000001</v>
      </c>
      <c r="F22" s="127">
        <v>0.16500000000000001</v>
      </c>
      <c r="G22" s="127">
        <v>0.1</v>
      </c>
      <c r="H22" s="99">
        <v>61.15</v>
      </c>
      <c r="I22" s="127" t="s">
        <v>16</v>
      </c>
    </row>
    <row r="23" spans="1:9" ht="15" customHeight="1" x14ac:dyDescent="0.35">
      <c r="A23" s="305"/>
      <c r="B23" s="130" t="s">
        <v>152</v>
      </c>
      <c r="C23" s="133"/>
      <c r="D23" s="133"/>
      <c r="E23" s="127">
        <v>1.07</v>
      </c>
      <c r="F23" s="127">
        <v>0.115</v>
      </c>
      <c r="G23" s="127">
        <v>0.105</v>
      </c>
      <c r="H23" s="99">
        <v>86.5</v>
      </c>
      <c r="I23" s="127" t="s">
        <v>16</v>
      </c>
    </row>
    <row r="24" spans="1:9" ht="15" customHeight="1" x14ac:dyDescent="0.35">
      <c r="A24" s="305"/>
      <c r="B24" s="130" t="s">
        <v>153</v>
      </c>
      <c r="C24" s="133"/>
      <c r="D24" s="133"/>
      <c r="E24" s="127">
        <v>1.0149999999999999</v>
      </c>
      <c r="F24" s="127">
        <v>0.15</v>
      </c>
      <c r="G24" s="127">
        <v>0.105</v>
      </c>
      <c r="H24" s="99">
        <v>142.75</v>
      </c>
      <c r="I24" s="127" t="s">
        <v>16</v>
      </c>
    </row>
    <row r="25" spans="1:9" ht="15" customHeight="1" x14ac:dyDescent="0.35">
      <c r="A25" s="134">
        <v>2010</v>
      </c>
      <c r="B25" s="132" t="s">
        <v>149</v>
      </c>
      <c r="C25" s="135" t="s">
        <v>155</v>
      </c>
      <c r="D25" s="135" t="s">
        <v>151</v>
      </c>
      <c r="E25" s="119">
        <v>0.68438447876461439</v>
      </c>
      <c r="F25" s="119">
        <v>0.17476631409107204</v>
      </c>
      <c r="G25" s="119">
        <v>6.5300915185005498E-2</v>
      </c>
      <c r="H25" s="123">
        <v>52.476344553884658</v>
      </c>
      <c r="I25" s="119" t="s">
        <v>16</v>
      </c>
    </row>
    <row r="26" spans="1:9" ht="15" customHeight="1" x14ac:dyDescent="0.35">
      <c r="A26" s="305"/>
      <c r="B26" s="132" t="s">
        <v>156</v>
      </c>
      <c r="C26" s="135"/>
      <c r="D26" s="135"/>
      <c r="E26" s="119">
        <v>1.141965404484814</v>
      </c>
      <c r="F26" s="119">
        <v>0.1240791030371842</v>
      </c>
      <c r="G26" s="119">
        <v>9.4541158103888745E-2</v>
      </c>
      <c r="H26" s="123">
        <v>78.614171626454734</v>
      </c>
      <c r="I26" s="119" t="s">
        <v>16</v>
      </c>
    </row>
    <row r="27" spans="1:9" ht="15" customHeight="1" x14ac:dyDescent="0.35">
      <c r="A27" s="305"/>
      <c r="B27" s="132" t="s">
        <v>149</v>
      </c>
      <c r="C27" s="135"/>
      <c r="D27" s="132" t="s">
        <v>157</v>
      </c>
      <c r="E27" s="119">
        <v>0.75423760322608402</v>
      </c>
      <c r="F27" s="119">
        <v>0.14771480372578283</v>
      </c>
      <c r="G27" s="119">
        <v>5.2437675629000334E-2</v>
      </c>
      <c r="H27" s="123">
        <v>51.170689421162422</v>
      </c>
      <c r="I27" s="119" t="s">
        <v>16</v>
      </c>
    </row>
    <row r="28" spans="1:9" ht="15" customHeight="1" x14ac:dyDescent="0.35">
      <c r="A28" s="305"/>
      <c r="B28" s="132" t="s">
        <v>149</v>
      </c>
      <c r="C28" s="135"/>
      <c r="D28" s="132" t="s">
        <v>24</v>
      </c>
      <c r="E28" s="119">
        <v>0.57891650816164841</v>
      </c>
      <c r="F28" s="119">
        <v>0.15627712809678251</v>
      </c>
      <c r="G28" s="119">
        <v>6.6405402919261849E-2</v>
      </c>
      <c r="H28" s="123">
        <v>50.961296620504868</v>
      </c>
      <c r="I28" s="119" t="s">
        <v>16</v>
      </c>
    </row>
    <row r="29" spans="1:9" ht="15" customHeight="1" x14ac:dyDescent="0.35">
      <c r="A29" s="134">
        <v>2011</v>
      </c>
      <c r="B29" s="130" t="s">
        <v>149</v>
      </c>
      <c r="C29" s="133" t="s">
        <v>155</v>
      </c>
      <c r="D29" s="133" t="s">
        <v>151</v>
      </c>
      <c r="E29" s="127">
        <v>0.61</v>
      </c>
      <c r="F29" s="127">
        <v>0.2</v>
      </c>
      <c r="G29" s="127">
        <v>0.08</v>
      </c>
      <c r="H29" s="99">
        <v>55.68</v>
      </c>
      <c r="I29" s="100">
        <v>38.54</v>
      </c>
    </row>
    <row r="30" spans="1:9" ht="15" customHeight="1" x14ac:dyDescent="0.35">
      <c r="A30" s="134"/>
      <c r="B30" s="130" t="s">
        <v>156</v>
      </c>
      <c r="C30" s="133"/>
      <c r="D30" s="133"/>
      <c r="E30" s="127">
        <v>1.03</v>
      </c>
      <c r="F30" s="127">
        <v>0.11</v>
      </c>
      <c r="G30" s="127">
        <v>0.09</v>
      </c>
      <c r="H30" s="99">
        <v>71.22</v>
      </c>
      <c r="I30" s="100">
        <v>27.23</v>
      </c>
    </row>
    <row r="31" spans="1:9" ht="15" customHeight="1" x14ac:dyDescent="0.35">
      <c r="A31" s="134"/>
      <c r="B31" s="130" t="s">
        <v>149</v>
      </c>
      <c r="C31" s="133"/>
      <c r="D31" s="130" t="s">
        <v>157</v>
      </c>
      <c r="E31" s="127">
        <v>0.76</v>
      </c>
      <c r="F31" s="127">
        <v>0.14000000000000001</v>
      </c>
      <c r="G31" s="127">
        <v>0.06</v>
      </c>
      <c r="H31" s="99">
        <v>49.79</v>
      </c>
      <c r="I31" s="100">
        <v>42.84</v>
      </c>
    </row>
    <row r="32" spans="1:9" ht="15" customHeight="1" x14ac:dyDescent="0.35">
      <c r="A32" s="134"/>
      <c r="B32" s="130" t="s">
        <v>149</v>
      </c>
      <c r="C32" s="133"/>
      <c r="D32" s="130" t="s">
        <v>24</v>
      </c>
      <c r="E32" s="127">
        <v>0.68</v>
      </c>
      <c r="F32" s="127">
        <v>0.16</v>
      </c>
      <c r="G32" s="127">
        <v>0.06</v>
      </c>
      <c r="H32" s="99">
        <v>48.77</v>
      </c>
      <c r="I32" s="100">
        <v>28.01</v>
      </c>
    </row>
    <row r="33" spans="1:9" ht="15" customHeight="1" x14ac:dyDescent="0.35">
      <c r="A33" s="134">
        <v>2012</v>
      </c>
      <c r="B33" s="306" t="s">
        <v>149</v>
      </c>
      <c r="C33" s="307" t="s">
        <v>155</v>
      </c>
      <c r="D33" s="307" t="s">
        <v>151</v>
      </c>
      <c r="E33" s="308">
        <v>0.5</v>
      </c>
      <c r="F33" s="308">
        <v>0.17</v>
      </c>
      <c r="G33" s="308">
        <v>7.0000000000000007E-2</v>
      </c>
      <c r="H33" s="309">
        <v>56</v>
      </c>
      <c r="I33" s="310">
        <v>38.4</v>
      </c>
    </row>
    <row r="34" spans="1:9" ht="15" customHeight="1" x14ac:dyDescent="0.35">
      <c r="A34" s="134"/>
      <c r="B34" s="306" t="s">
        <v>156</v>
      </c>
      <c r="C34" s="307"/>
      <c r="D34" s="307"/>
      <c r="E34" s="308">
        <v>0.99</v>
      </c>
      <c r="F34" s="308">
        <v>0.11</v>
      </c>
      <c r="G34" s="308">
        <v>0.09</v>
      </c>
      <c r="H34" s="309">
        <v>83</v>
      </c>
      <c r="I34" s="310">
        <v>26.5</v>
      </c>
    </row>
    <row r="35" spans="1:9" ht="15" customHeight="1" x14ac:dyDescent="0.35">
      <c r="A35" s="134"/>
      <c r="B35" s="306" t="s">
        <v>149</v>
      </c>
      <c r="C35" s="307"/>
      <c r="D35" s="307" t="s">
        <v>157</v>
      </c>
      <c r="E35" s="308">
        <v>0.74</v>
      </c>
      <c r="F35" s="308">
        <v>0.14000000000000001</v>
      </c>
      <c r="G35" s="308">
        <v>0.04</v>
      </c>
      <c r="H35" s="309">
        <v>50</v>
      </c>
      <c r="I35" s="310">
        <v>43.2</v>
      </c>
    </row>
    <row r="36" spans="1:9" ht="15" customHeight="1" x14ac:dyDescent="0.35">
      <c r="A36" s="134"/>
      <c r="B36" s="306" t="s">
        <v>156</v>
      </c>
      <c r="C36" s="307"/>
      <c r="D36" s="307"/>
      <c r="E36" s="308">
        <v>1.1399999999999999</v>
      </c>
      <c r="F36" s="308">
        <v>0.1</v>
      </c>
      <c r="G36" s="308">
        <v>0.09</v>
      </c>
      <c r="H36" s="309">
        <v>71</v>
      </c>
      <c r="I36" s="310">
        <v>29.4</v>
      </c>
    </row>
    <row r="37" spans="1:9" ht="15" customHeight="1" x14ac:dyDescent="0.35">
      <c r="A37" s="134"/>
      <c r="B37" s="306" t="s">
        <v>149</v>
      </c>
      <c r="C37" s="307"/>
      <c r="D37" s="307" t="s">
        <v>24</v>
      </c>
      <c r="E37" s="308">
        <v>0.9</v>
      </c>
      <c r="F37" s="308">
        <v>0.16</v>
      </c>
      <c r="G37" s="308">
        <v>0.04</v>
      </c>
      <c r="H37" s="309">
        <v>47</v>
      </c>
      <c r="I37" s="310">
        <v>29.3</v>
      </c>
    </row>
    <row r="38" spans="1:9" ht="15" customHeight="1" x14ac:dyDescent="0.35">
      <c r="A38" s="134"/>
      <c r="B38" s="306" t="s">
        <v>156</v>
      </c>
      <c r="C38" s="307"/>
      <c r="D38" s="307"/>
      <c r="E38" s="308">
        <v>1.43</v>
      </c>
      <c r="F38" s="308">
        <v>0.25</v>
      </c>
      <c r="G38" s="308">
        <v>0.05</v>
      </c>
      <c r="H38" s="309">
        <v>71</v>
      </c>
      <c r="I38" s="310">
        <v>20.399999999999999</v>
      </c>
    </row>
    <row r="39" spans="1:9" ht="15" customHeight="1" x14ac:dyDescent="0.35">
      <c r="A39" s="134">
        <v>2013</v>
      </c>
      <c r="B39" s="130" t="s">
        <v>149</v>
      </c>
      <c r="C39" s="133" t="s">
        <v>155</v>
      </c>
      <c r="D39" s="133" t="s">
        <v>151</v>
      </c>
      <c r="E39" s="127">
        <v>0.49</v>
      </c>
      <c r="F39" s="127">
        <v>0.16</v>
      </c>
      <c r="G39" s="127">
        <v>0.06</v>
      </c>
      <c r="H39" s="99">
        <v>55</v>
      </c>
      <c r="I39" s="100">
        <v>38</v>
      </c>
    </row>
    <row r="40" spans="1:9" ht="15" customHeight="1" x14ac:dyDescent="0.35">
      <c r="A40" s="134"/>
      <c r="B40" s="130" t="s">
        <v>156</v>
      </c>
      <c r="C40" s="133"/>
      <c r="D40" s="133"/>
      <c r="E40" s="127">
        <v>0.82</v>
      </c>
      <c r="F40" s="127">
        <v>0.1247964432050402</v>
      </c>
      <c r="G40" s="127">
        <v>7.3463137451717037E-2</v>
      </c>
      <c r="H40" s="99">
        <v>85.149803575593268</v>
      </c>
      <c r="I40" s="100">
        <v>27.498372343915364</v>
      </c>
    </row>
    <row r="41" spans="1:9" ht="15" customHeight="1" x14ac:dyDescent="0.35">
      <c r="A41" s="134"/>
      <c r="B41" s="130" t="s">
        <v>149</v>
      </c>
      <c r="C41" s="133"/>
      <c r="D41" s="133" t="s">
        <v>157</v>
      </c>
      <c r="E41" s="127">
        <v>0.66749365594098231</v>
      </c>
      <c r="F41" s="127">
        <v>0.14026121234712302</v>
      </c>
      <c r="G41" s="127">
        <v>4.5685488398558516E-2</v>
      </c>
      <c r="H41" s="99">
        <v>49.022187282699818</v>
      </c>
      <c r="I41" s="100">
        <v>41.878103346882305</v>
      </c>
    </row>
    <row r="42" spans="1:9" ht="15" customHeight="1" x14ac:dyDescent="0.35">
      <c r="A42" s="134"/>
      <c r="B42" s="130" t="s">
        <v>156</v>
      </c>
      <c r="C42" s="133"/>
      <c r="D42" s="133"/>
      <c r="E42" s="127">
        <v>0.69581924698910447</v>
      </c>
      <c r="F42" s="127">
        <v>8.1306578034641322E-2</v>
      </c>
      <c r="G42" s="127">
        <v>7.7190846610213734E-2</v>
      </c>
      <c r="H42" s="99">
        <v>77.295807772901739</v>
      </c>
      <c r="I42" s="100">
        <v>27.566878455579211</v>
      </c>
    </row>
    <row r="43" spans="1:9" ht="15" customHeight="1" x14ac:dyDescent="0.35">
      <c r="A43" s="134"/>
      <c r="B43" s="130" t="s">
        <v>149</v>
      </c>
      <c r="C43" s="133"/>
      <c r="D43" s="133" t="s">
        <v>24</v>
      </c>
      <c r="E43" s="127">
        <v>0.81157040592240415</v>
      </c>
      <c r="F43" s="127">
        <v>0.1498615895746237</v>
      </c>
      <c r="G43" s="127">
        <v>3.8972605304880371E-2</v>
      </c>
      <c r="H43" s="99">
        <v>47.218063065428055</v>
      </c>
      <c r="I43" s="100">
        <v>30.768026402713641</v>
      </c>
    </row>
    <row r="44" spans="1:9" ht="15" customHeight="1" x14ac:dyDescent="0.35">
      <c r="A44" s="134"/>
      <c r="B44" s="130" t="s">
        <v>156</v>
      </c>
      <c r="C44" s="133"/>
      <c r="D44" s="133"/>
      <c r="E44" s="127">
        <v>0.78028178566371631</v>
      </c>
      <c r="F44" s="127">
        <v>8.9945165634764415E-2</v>
      </c>
      <c r="G44" s="127">
        <v>4.2084875359602321E-2</v>
      </c>
      <c r="H44" s="99">
        <v>76.094022370176887</v>
      </c>
      <c r="I44" s="100">
        <v>18.301914060909091</v>
      </c>
    </row>
    <row r="45" spans="1:9" ht="15" customHeight="1" x14ac:dyDescent="0.35">
      <c r="A45" s="134">
        <v>2014</v>
      </c>
      <c r="B45" s="306" t="s">
        <v>149</v>
      </c>
      <c r="C45" s="307" t="s">
        <v>155</v>
      </c>
      <c r="D45" s="307" t="s">
        <v>151</v>
      </c>
      <c r="E45" s="308">
        <v>0.49</v>
      </c>
      <c r="F45" s="308">
        <v>0.16</v>
      </c>
      <c r="G45" s="308">
        <v>0.06</v>
      </c>
      <c r="H45" s="309">
        <v>55</v>
      </c>
      <c r="I45" s="310">
        <v>38</v>
      </c>
    </row>
    <row r="46" spans="1:9" ht="15" customHeight="1" x14ac:dyDescent="0.35">
      <c r="A46" s="134"/>
      <c r="B46" s="306" t="s">
        <v>156</v>
      </c>
      <c r="C46" s="307"/>
      <c r="D46" s="307"/>
      <c r="E46" s="308">
        <v>0.82</v>
      </c>
      <c r="F46" s="308">
        <v>0.1247964432050402</v>
      </c>
      <c r="G46" s="308">
        <v>7.3463137451717037E-2</v>
      </c>
      <c r="H46" s="309">
        <v>85.149803575593268</v>
      </c>
      <c r="I46" s="310">
        <v>27.498372343915364</v>
      </c>
    </row>
    <row r="47" spans="1:9" ht="15" customHeight="1" x14ac:dyDescent="0.35">
      <c r="A47" s="134"/>
      <c r="B47" s="306" t="s">
        <v>149</v>
      </c>
      <c r="C47" s="307"/>
      <c r="D47" s="307" t="s">
        <v>157</v>
      </c>
      <c r="E47" s="308">
        <v>0.66749365594098231</v>
      </c>
      <c r="F47" s="308">
        <v>0.14026121234712302</v>
      </c>
      <c r="G47" s="308">
        <v>4.5685488398558516E-2</v>
      </c>
      <c r="H47" s="309">
        <v>49.022187282699818</v>
      </c>
      <c r="I47" s="310">
        <v>41.878103346882305</v>
      </c>
    </row>
    <row r="48" spans="1:9" ht="15" customHeight="1" x14ac:dyDescent="0.35">
      <c r="A48" s="134"/>
      <c r="B48" s="306" t="s">
        <v>156</v>
      </c>
      <c r="C48" s="307"/>
      <c r="D48" s="307"/>
      <c r="E48" s="308">
        <v>0.69581924698910447</v>
      </c>
      <c r="F48" s="308">
        <v>8.1306578034641322E-2</v>
      </c>
      <c r="G48" s="308">
        <v>7.7190846610213734E-2</v>
      </c>
      <c r="H48" s="309">
        <v>77.295807772901739</v>
      </c>
      <c r="I48" s="310">
        <v>27.566878455579211</v>
      </c>
    </row>
    <row r="49" spans="1:9" ht="15" customHeight="1" x14ac:dyDescent="0.35">
      <c r="A49" s="134"/>
      <c r="B49" s="306" t="s">
        <v>149</v>
      </c>
      <c r="C49" s="307"/>
      <c r="D49" s="307" t="s">
        <v>24</v>
      </c>
      <c r="E49" s="308">
        <v>0.81157040592240415</v>
      </c>
      <c r="F49" s="308">
        <v>0.1498615895746237</v>
      </c>
      <c r="G49" s="308">
        <v>3.8972605304880371E-2</v>
      </c>
      <c r="H49" s="309">
        <v>47.218063065428055</v>
      </c>
      <c r="I49" s="310">
        <v>30.768026402713641</v>
      </c>
    </row>
    <row r="50" spans="1:9" ht="15" customHeight="1" x14ac:dyDescent="0.35">
      <c r="A50" s="134"/>
      <c r="B50" s="306" t="s">
        <v>156</v>
      </c>
      <c r="C50" s="307"/>
      <c r="D50" s="307"/>
      <c r="E50" s="308">
        <v>0.78028178566371631</v>
      </c>
      <c r="F50" s="308">
        <v>8.9945165634764415E-2</v>
      </c>
      <c r="G50" s="308">
        <v>4.2084875359602321E-2</v>
      </c>
      <c r="H50" s="309">
        <v>76.094022370176887</v>
      </c>
      <c r="I50" s="310">
        <v>18.301914060909091</v>
      </c>
    </row>
    <row r="52" spans="1:9" s="2" customFormat="1" ht="13" x14ac:dyDescent="0.3">
      <c r="A52" s="2" t="s">
        <v>88</v>
      </c>
    </row>
    <row r="53" spans="1:9" s="2" customFormat="1" ht="13" x14ac:dyDescent="0.3">
      <c r="A53" s="311" t="s">
        <v>158</v>
      </c>
    </row>
    <row r="54" spans="1:9" s="2" customFormat="1" ht="13" x14ac:dyDescent="0.3">
      <c r="A54" s="2" t="s">
        <v>159</v>
      </c>
    </row>
    <row r="55" spans="1:9" s="2" customFormat="1" ht="13" x14ac:dyDescent="0.3">
      <c r="A55" s="2" t="s">
        <v>160</v>
      </c>
    </row>
    <row r="56" spans="1:9" x14ac:dyDescent="0.35">
      <c r="A56" s="2" t="s">
        <v>161</v>
      </c>
    </row>
  </sheetData>
  <mergeCells count="46">
    <mergeCell ref="A45:A50"/>
    <mergeCell ref="C45:C50"/>
    <mergeCell ref="D45:D46"/>
    <mergeCell ref="D47:D48"/>
    <mergeCell ref="D49:D50"/>
    <mergeCell ref="A33:A38"/>
    <mergeCell ref="C33:C38"/>
    <mergeCell ref="D33:D34"/>
    <mergeCell ref="D35:D36"/>
    <mergeCell ref="D37:D38"/>
    <mergeCell ref="A39:A44"/>
    <mergeCell ref="C39:C44"/>
    <mergeCell ref="D39:D40"/>
    <mergeCell ref="D41:D42"/>
    <mergeCell ref="D43:D44"/>
    <mergeCell ref="A25:A28"/>
    <mergeCell ref="C25:C28"/>
    <mergeCell ref="D25:D26"/>
    <mergeCell ref="A29:A32"/>
    <mergeCell ref="C29:C32"/>
    <mergeCell ref="D29:D30"/>
    <mergeCell ref="A19:A21"/>
    <mergeCell ref="C19:C21"/>
    <mergeCell ref="D19:D21"/>
    <mergeCell ref="A22:A24"/>
    <mergeCell ref="C22:C24"/>
    <mergeCell ref="D22:D24"/>
    <mergeCell ref="A13:A15"/>
    <mergeCell ref="C13:C15"/>
    <mergeCell ref="D13:D15"/>
    <mergeCell ref="A16:A18"/>
    <mergeCell ref="C16:C18"/>
    <mergeCell ref="D16:D18"/>
    <mergeCell ref="A7:A9"/>
    <mergeCell ref="C7:C9"/>
    <mergeCell ref="D7:D9"/>
    <mergeCell ref="A10:A12"/>
    <mergeCell ref="C10:C12"/>
    <mergeCell ref="D10:D12"/>
    <mergeCell ref="A1:I1"/>
    <mergeCell ref="A2:A3"/>
    <mergeCell ref="C2:C3"/>
    <mergeCell ref="D2:D3"/>
    <mergeCell ref="A4:A6"/>
    <mergeCell ref="C4:C6"/>
    <mergeCell ref="D4:D6"/>
  </mergeCells>
  <printOptions horizontalCentered="1" verticalCentered="1"/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Normal="100" workbookViewId="0">
      <selection activeCell="L15" sqref="L15"/>
    </sheetView>
  </sheetViews>
  <sheetFormatPr defaultRowHeight="14.5" x14ac:dyDescent="0.35"/>
  <cols>
    <col min="2" max="2" width="19.26953125" bestFit="1" customWidth="1"/>
    <col min="3" max="11" width="7.7265625" customWidth="1"/>
  </cols>
  <sheetData>
    <row r="1" spans="1:11" x14ac:dyDescent="0.35">
      <c r="A1" s="177" t="s">
        <v>218</v>
      </c>
    </row>
    <row r="2" spans="1:11" x14ac:dyDescent="0.35">
      <c r="A2" s="312"/>
      <c r="B2" s="313"/>
      <c r="C2" s="313"/>
      <c r="D2" s="313"/>
      <c r="E2" s="313"/>
      <c r="F2" s="313"/>
      <c r="G2" s="313"/>
      <c r="H2" s="313"/>
      <c r="I2" s="313"/>
      <c r="J2" s="313"/>
      <c r="K2" s="314"/>
    </row>
    <row r="3" spans="1:11" x14ac:dyDescent="0.35">
      <c r="A3" s="315" t="s">
        <v>162</v>
      </c>
      <c r="B3" s="316" t="s">
        <v>37</v>
      </c>
      <c r="C3" s="316" t="s">
        <v>163</v>
      </c>
      <c r="D3" s="316"/>
      <c r="E3" s="316"/>
      <c r="F3" s="316" t="s">
        <v>164</v>
      </c>
      <c r="G3" s="316"/>
      <c r="H3" s="316"/>
      <c r="I3" s="316" t="s">
        <v>165</v>
      </c>
      <c r="J3" s="316"/>
      <c r="K3" s="316"/>
    </row>
    <row r="4" spans="1:11" ht="28.5" x14ac:dyDescent="0.35">
      <c r="A4" s="317"/>
      <c r="B4" s="316"/>
      <c r="C4" s="318" t="s">
        <v>166</v>
      </c>
      <c r="D4" s="318" t="s">
        <v>167</v>
      </c>
      <c r="E4" s="318" t="s">
        <v>168</v>
      </c>
      <c r="F4" s="318" t="s">
        <v>169</v>
      </c>
      <c r="G4" s="318" t="s">
        <v>170</v>
      </c>
      <c r="H4" s="318" t="s">
        <v>171</v>
      </c>
      <c r="I4" s="318" t="s">
        <v>172</v>
      </c>
      <c r="J4" s="318" t="s">
        <v>173</v>
      </c>
      <c r="K4" s="318" t="s">
        <v>171</v>
      </c>
    </row>
    <row r="5" spans="1:11" x14ac:dyDescent="0.35">
      <c r="A5" s="319" t="s">
        <v>174</v>
      </c>
      <c r="B5" s="320" t="s">
        <v>14</v>
      </c>
      <c r="C5" s="321">
        <v>5.65</v>
      </c>
      <c r="D5" s="321">
        <v>17.350000000000001</v>
      </c>
      <c r="E5" s="321">
        <v>14.61</v>
      </c>
      <c r="F5" s="321">
        <v>3.4</v>
      </c>
      <c r="G5" s="321">
        <v>10.41</v>
      </c>
      <c r="H5" s="321">
        <v>8.7799999999999994</v>
      </c>
      <c r="I5" s="321">
        <v>2.52</v>
      </c>
      <c r="J5" s="321">
        <v>7.66</v>
      </c>
      <c r="K5" s="321">
        <v>6.46</v>
      </c>
    </row>
    <row r="6" spans="1:11" x14ac:dyDescent="0.35">
      <c r="A6" s="319"/>
      <c r="B6" s="320" t="s">
        <v>101</v>
      </c>
      <c r="C6" s="321">
        <v>2.46</v>
      </c>
      <c r="D6" s="321">
        <v>7.54</v>
      </c>
      <c r="E6" s="321">
        <v>6.35</v>
      </c>
      <c r="F6" s="321">
        <v>1.48</v>
      </c>
      <c r="G6" s="321">
        <v>4.53</v>
      </c>
      <c r="H6" s="321">
        <v>3.82</v>
      </c>
      <c r="I6" s="321">
        <v>1.1000000000000001</v>
      </c>
      <c r="J6" s="321">
        <v>3.33</v>
      </c>
      <c r="K6" s="321">
        <v>2.81</v>
      </c>
    </row>
    <row r="7" spans="1:11" x14ac:dyDescent="0.35">
      <c r="A7" s="319">
        <v>1990</v>
      </c>
      <c r="B7" s="322" t="s">
        <v>14</v>
      </c>
      <c r="C7" s="323">
        <v>0.68</v>
      </c>
      <c r="D7" s="323">
        <v>2.0299999999999998</v>
      </c>
      <c r="E7" s="323">
        <v>0.16</v>
      </c>
      <c r="F7" s="323">
        <v>0.12</v>
      </c>
      <c r="G7" s="323">
        <v>0.19</v>
      </c>
      <c r="H7" s="323">
        <v>0.1</v>
      </c>
      <c r="I7" s="323">
        <v>0.08</v>
      </c>
      <c r="J7" s="323">
        <v>0.05</v>
      </c>
      <c r="K7" s="323">
        <v>7.0000000000000007E-2</v>
      </c>
    </row>
    <row r="8" spans="1:11" x14ac:dyDescent="0.35">
      <c r="A8" s="319"/>
      <c r="B8" s="322" t="s">
        <v>101</v>
      </c>
      <c r="C8" s="323">
        <v>0.45</v>
      </c>
      <c r="D8" s="323">
        <v>1.35</v>
      </c>
      <c r="E8" s="323">
        <v>7.0000000000000007E-2</v>
      </c>
      <c r="F8" s="323">
        <v>0.08</v>
      </c>
      <c r="G8" s="323">
        <v>0.13</v>
      </c>
      <c r="H8" s="323">
        <v>0.04</v>
      </c>
      <c r="I8" s="323">
        <v>0.05</v>
      </c>
      <c r="J8" s="323">
        <v>0.03</v>
      </c>
      <c r="K8" s="323">
        <v>0.03</v>
      </c>
    </row>
    <row r="9" spans="1:11" x14ac:dyDescent="0.35">
      <c r="A9" s="319">
        <v>1991</v>
      </c>
      <c r="B9" s="320" t="s">
        <v>14</v>
      </c>
      <c r="C9" s="321">
        <v>0.67</v>
      </c>
      <c r="D9" s="321">
        <v>2.0299999999999998</v>
      </c>
      <c r="E9" s="321">
        <v>0.16</v>
      </c>
      <c r="F9" s="321">
        <v>0.13</v>
      </c>
      <c r="G9" s="321">
        <v>0.19</v>
      </c>
      <c r="H9" s="321">
        <v>0.1</v>
      </c>
      <c r="I9" s="321">
        <v>0.08</v>
      </c>
      <c r="J9" s="321">
        <v>0.05</v>
      </c>
      <c r="K9" s="321">
        <v>7.0000000000000007E-2</v>
      </c>
    </row>
    <row r="10" spans="1:11" x14ac:dyDescent="0.35">
      <c r="A10" s="319"/>
      <c r="B10" s="320" t="s">
        <v>101</v>
      </c>
      <c r="C10" s="321">
        <v>0.45</v>
      </c>
      <c r="D10" s="321">
        <v>1.35</v>
      </c>
      <c r="E10" s="321">
        <v>7.0000000000000007E-2</v>
      </c>
      <c r="F10" s="321">
        <v>0.09</v>
      </c>
      <c r="G10" s="321">
        <v>0.13</v>
      </c>
      <c r="H10" s="321">
        <v>0.04</v>
      </c>
      <c r="I10" s="321">
        <v>0.05</v>
      </c>
      <c r="J10" s="321">
        <v>0.03</v>
      </c>
      <c r="K10" s="321">
        <v>0.03</v>
      </c>
    </row>
    <row r="11" spans="1:11" x14ac:dyDescent="0.35">
      <c r="A11" s="319">
        <v>1992</v>
      </c>
      <c r="B11" s="322" t="s">
        <v>14</v>
      </c>
      <c r="C11" s="323">
        <v>0.75</v>
      </c>
      <c r="D11" s="323">
        <v>1.25</v>
      </c>
      <c r="E11" s="323">
        <v>0.16</v>
      </c>
      <c r="F11" s="323">
        <v>0.38</v>
      </c>
      <c r="G11" s="323">
        <v>0.32</v>
      </c>
      <c r="H11" s="323">
        <v>0.1</v>
      </c>
      <c r="I11" s="323">
        <v>0.28999999999999998</v>
      </c>
      <c r="J11" s="323">
        <v>0.15</v>
      </c>
      <c r="K11" s="323">
        <v>7.0000000000000007E-2</v>
      </c>
    </row>
    <row r="12" spans="1:11" x14ac:dyDescent="0.35">
      <c r="A12" s="319"/>
      <c r="B12" s="322" t="s">
        <v>101</v>
      </c>
      <c r="C12" s="323">
        <v>0.34</v>
      </c>
      <c r="D12" s="323">
        <v>0.56000000000000005</v>
      </c>
      <c r="E12" s="323">
        <v>7.0000000000000007E-2</v>
      </c>
      <c r="F12" s="323">
        <v>0.17</v>
      </c>
      <c r="G12" s="323">
        <v>0.14000000000000001</v>
      </c>
      <c r="H12" s="323">
        <v>0.04</v>
      </c>
      <c r="I12" s="323">
        <v>0.13</v>
      </c>
      <c r="J12" s="323">
        <v>7.0000000000000007E-2</v>
      </c>
      <c r="K12" s="323">
        <v>0.03</v>
      </c>
    </row>
    <row r="13" spans="1:11" x14ac:dyDescent="0.35">
      <c r="A13" s="319">
        <v>1993</v>
      </c>
      <c r="B13" s="320" t="s">
        <v>14</v>
      </c>
      <c r="C13" s="321">
        <v>0.63</v>
      </c>
      <c r="D13" s="321">
        <v>1.07</v>
      </c>
      <c r="E13" s="321">
        <v>0.16</v>
      </c>
      <c r="F13" s="321">
        <v>0.33</v>
      </c>
      <c r="G13" s="321">
        <v>0.28000000000000003</v>
      </c>
      <c r="H13" s="321">
        <v>0.1</v>
      </c>
      <c r="I13" s="321">
        <v>0.25</v>
      </c>
      <c r="J13" s="321">
        <v>0.13</v>
      </c>
      <c r="K13" s="321">
        <v>7.0000000000000007E-2</v>
      </c>
    </row>
    <row r="14" spans="1:11" x14ac:dyDescent="0.35">
      <c r="A14" s="319"/>
      <c r="B14" s="320" t="s">
        <v>101</v>
      </c>
      <c r="C14" s="321">
        <v>0.41</v>
      </c>
      <c r="D14" s="321">
        <v>0.69</v>
      </c>
      <c r="E14" s="321">
        <v>7.0000000000000007E-2</v>
      </c>
      <c r="F14" s="321">
        <v>0.21</v>
      </c>
      <c r="G14" s="321">
        <v>0.18</v>
      </c>
      <c r="H14" s="321">
        <v>0.04</v>
      </c>
      <c r="I14" s="321">
        <v>0.16</v>
      </c>
      <c r="J14" s="321">
        <v>0.08</v>
      </c>
      <c r="K14" s="321">
        <v>0.03</v>
      </c>
    </row>
    <row r="15" spans="1:11" x14ac:dyDescent="0.35">
      <c r="A15" s="319">
        <v>1994</v>
      </c>
      <c r="B15" s="322" t="s">
        <v>14</v>
      </c>
      <c r="C15" s="323">
        <v>0.61</v>
      </c>
      <c r="D15" s="323">
        <v>0.99</v>
      </c>
      <c r="E15" s="323">
        <v>0.16</v>
      </c>
      <c r="F15" s="323">
        <v>0.32</v>
      </c>
      <c r="G15" s="323">
        <v>0.27</v>
      </c>
      <c r="H15" s="323">
        <v>0.1</v>
      </c>
      <c r="I15" s="323">
        <v>0.24</v>
      </c>
      <c r="J15" s="323">
        <v>0.12</v>
      </c>
      <c r="K15" s="323">
        <v>7.0000000000000007E-2</v>
      </c>
    </row>
    <row r="16" spans="1:11" x14ac:dyDescent="0.35">
      <c r="A16" s="319"/>
      <c r="B16" s="322" t="s">
        <v>101</v>
      </c>
      <c r="C16" s="323">
        <v>0.34</v>
      </c>
      <c r="D16" s="323">
        <v>0.56000000000000005</v>
      </c>
      <c r="E16" s="323">
        <v>7.0000000000000007E-2</v>
      </c>
      <c r="F16" s="323">
        <v>0.18</v>
      </c>
      <c r="G16" s="323">
        <v>0.15</v>
      </c>
      <c r="H16" s="323">
        <v>0.04</v>
      </c>
      <c r="I16" s="323">
        <v>0.14000000000000001</v>
      </c>
      <c r="J16" s="323">
        <v>7.0000000000000007E-2</v>
      </c>
      <c r="K16" s="323">
        <v>0.03</v>
      </c>
    </row>
    <row r="17" spans="1:11" x14ac:dyDescent="0.35">
      <c r="A17" s="319">
        <v>1995</v>
      </c>
      <c r="B17" s="320" t="s">
        <v>14</v>
      </c>
      <c r="C17" s="321">
        <v>0.61</v>
      </c>
      <c r="D17" s="321">
        <v>0.99</v>
      </c>
      <c r="E17" s="321">
        <v>0.16</v>
      </c>
      <c r="F17" s="321">
        <v>0.32</v>
      </c>
      <c r="G17" s="321">
        <v>0.27</v>
      </c>
      <c r="H17" s="321">
        <v>0.1</v>
      </c>
      <c r="I17" s="321">
        <v>0.24</v>
      </c>
      <c r="J17" s="321">
        <v>0.12</v>
      </c>
      <c r="K17" s="321">
        <v>7.0000000000000007E-2</v>
      </c>
    </row>
    <row r="18" spans="1:11" x14ac:dyDescent="0.35">
      <c r="A18" s="319"/>
      <c r="B18" s="320" t="s">
        <v>101</v>
      </c>
      <c r="C18" s="321">
        <v>0.34</v>
      </c>
      <c r="D18" s="321">
        <v>0.56000000000000005</v>
      </c>
      <c r="E18" s="321">
        <v>7.0000000000000007E-2</v>
      </c>
      <c r="F18" s="321">
        <v>0.18</v>
      </c>
      <c r="G18" s="321">
        <v>0.15</v>
      </c>
      <c r="H18" s="321">
        <v>0.04</v>
      </c>
      <c r="I18" s="321">
        <v>0.14000000000000001</v>
      </c>
      <c r="J18" s="321">
        <v>7.0000000000000007E-2</v>
      </c>
      <c r="K18" s="321">
        <v>0.03</v>
      </c>
    </row>
    <row r="19" spans="1:11" x14ac:dyDescent="0.35">
      <c r="A19" s="319">
        <v>1996</v>
      </c>
      <c r="B19" s="322" t="s">
        <v>14</v>
      </c>
      <c r="C19" s="323">
        <v>0.46</v>
      </c>
      <c r="D19" s="323">
        <v>0.74</v>
      </c>
      <c r="E19" s="323">
        <v>0.16</v>
      </c>
      <c r="F19" s="323">
        <v>0.24</v>
      </c>
      <c r="G19" s="323">
        <v>0.2</v>
      </c>
      <c r="H19" s="323">
        <v>0.1</v>
      </c>
      <c r="I19" s="323">
        <v>0.18</v>
      </c>
      <c r="J19" s="323">
        <v>0.09</v>
      </c>
      <c r="K19" s="323">
        <v>7.0000000000000007E-2</v>
      </c>
    </row>
    <row r="20" spans="1:11" x14ac:dyDescent="0.35">
      <c r="A20" s="319"/>
      <c r="B20" s="322" t="s">
        <v>101</v>
      </c>
      <c r="C20" s="323">
        <v>0.31</v>
      </c>
      <c r="D20" s="323">
        <v>0.49</v>
      </c>
      <c r="E20" s="323">
        <v>7.0000000000000007E-2</v>
      </c>
      <c r="F20" s="323">
        <v>0.16</v>
      </c>
      <c r="G20" s="323">
        <v>0.13</v>
      </c>
      <c r="H20" s="323">
        <v>0.04</v>
      </c>
      <c r="I20" s="323">
        <v>0.12</v>
      </c>
      <c r="J20" s="323">
        <v>0.06</v>
      </c>
      <c r="K20" s="323">
        <v>0.03</v>
      </c>
    </row>
    <row r="21" spans="1:11" x14ac:dyDescent="0.35">
      <c r="A21" s="319">
        <v>1997</v>
      </c>
      <c r="B21" s="320" t="s">
        <v>14</v>
      </c>
      <c r="C21" s="321">
        <v>0.39</v>
      </c>
      <c r="D21" s="321">
        <v>0.61</v>
      </c>
      <c r="E21" s="321">
        <v>0.16</v>
      </c>
      <c r="F21" s="321">
        <v>0.2</v>
      </c>
      <c r="G21" s="321">
        <v>0.16</v>
      </c>
      <c r="H21" s="321">
        <v>0.1</v>
      </c>
      <c r="I21" s="321">
        <v>0.16</v>
      </c>
      <c r="J21" s="321">
        <v>0.08</v>
      </c>
      <c r="K21" s="321">
        <v>7.0000000000000007E-2</v>
      </c>
    </row>
    <row r="22" spans="1:11" x14ac:dyDescent="0.35">
      <c r="A22" s="319"/>
      <c r="B22" s="320" t="s">
        <v>101</v>
      </c>
      <c r="C22" s="321">
        <v>0.43</v>
      </c>
      <c r="D22" s="321">
        <v>0.67</v>
      </c>
      <c r="E22" s="321">
        <v>7.0000000000000007E-2</v>
      </c>
      <c r="F22" s="321">
        <v>0.22</v>
      </c>
      <c r="G22" s="321">
        <v>0.18</v>
      </c>
      <c r="H22" s="321">
        <v>0.04</v>
      </c>
      <c r="I22" s="321">
        <v>0.18</v>
      </c>
      <c r="J22" s="321">
        <v>0.09</v>
      </c>
      <c r="K22" s="321">
        <v>0.03</v>
      </c>
    </row>
    <row r="23" spans="1:11" x14ac:dyDescent="0.35">
      <c r="A23" s="319">
        <v>1998</v>
      </c>
      <c r="B23" s="322" t="s">
        <v>14</v>
      </c>
      <c r="C23" s="323">
        <v>0.32</v>
      </c>
      <c r="D23" s="323">
        <v>0.49</v>
      </c>
      <c r="E23" s="323">
        <v>0.16</v>
      </c>
      <c r="F23" s="323">
        <v>0.17</v>
      </c>
      <c r="G23" s="323">
        <v>0.13</v>
      </c>
      <c r="H23" s="323">
        <v>0.1</v>
      </c>
      <c r="I23" s="323">
        <v>0.13</v>
      </c>
      <c r="J23" s="323">
        <v>0.06</v>
      </c>
      <c r="K23" s="323">
        <v>7.0000000000000007E-2</v>
      </c>
    </row>
    <row r="24" spans="1:11" x14ac:dyDescent="0.35">
      <c r="A24" s="319"/>
      <c r="B24" s="322" t="s">
        <v>101</v>
      </c>
      <c r="C24" s="323">
        <v>0.53</v>
      </c>
      <c r="D24" s="323">
        <v>0.8</v>
      </c>
      <c r="E24" s="323">
        <v>7.0000000000000007E-2</v>
      </c>
      <c r="F24" s="323">
        <v>0.28000000000000003</v>
      </c>
      <c r="G24" s="323">
        <v>0.21</v>
      </c>
      <c r="H24" s="323">
        <v>0.04</v>
      </c>
      <c r="I24" s="323">
        <v>0.21</v>
      </c>
      <c r="J24" s="323">
        <v>0.1</v>
      </c>
      <c r="K24" s="323">
        <v>0.03</v>
      </c>
    </row>
    <row r="25" spans="1:11" x14ac:dyDescent="0.35">
      <c r="A25" s="319">
        <v>1999</v>
      </c>
      <c r="B25" s="320" t="s">
        <v>14</v>
      </c>
      <c r="C25" s="321">
        <v>0.31</v>
      </c>
      <c r="D25" s="321">
        <v>0.48</v>
      </c>
      <c r="E25" s="321">
        <v>0.16</v>
      </c>
      <c r="F25" s="321">
        <v>0.16</v>
      </c>
      <c r="G25" s="321">
        <v>0.12</v>
      </c>
      <c r="H25" s="321">
        <v>0.1</v>
      </c>
      <c r="I25" s="321">
        <v>0.12</v>
      </c>
      <c r="J25" s="321">
        <v>0.06</v>
      </c>
      <c r="K25" s="321">
        <v>7.0000000000000007E-2</v>
      </c>
    </row>
    <row r="26" spans="1:11" x14ac:dyDescent="0.35">
      <c r="A26" s="319"/>
      <c r="B26" s="320" t="s">
        <v>101</v>
      </c>
      <c r="C26" s="321">
        <v>0.64</v>
      </c>
      <c r="D26" s="321">
        <v>1</v>
      </c>
      <c r="E26" s="321">
        <v>7.0000000000000007E-2</v>
      </c>
      <c r="F26" s="321">
        <v>0.33</v>
      </c>
      <c r="G26" s="321">
        <v>0.25</v>
      </c>
      <c r="H26" s="321">
        <v>0.04</v>
      </c>
      <c r="I26" s="321">
        <v>0.25</v>
      </c>
      <c r="J26" s="321">
        <v>0.12</v>
      </c>
      <c r="K26" s="321">
        <v>0.03</v>
      </c>
    </row>
    <row r="27" spans="1:11" x14ac:dyDescent="0.35">
      <c r="A27" s="319">
        <v>2000</v>
      </c>
      <c r="B27" s="322" t="s">
        <v>14</v>
      </c>
      <c r="C27" s="323">
        <v>0.28999999999999998</v>
      </c>
      <c r="D27" s="323">
        <v>0.44</v>
      </c>
      <c r="E27" s="323">
        <v>0.16</v>
      </c>
      <c r="F27" s="323">
        <v>0.15</v>
      </c>
      <c r="G27" s="323">
        <v>0.12</v>
      </c>
      <c r="H27" s="323">
        <v>0.1</v>
      </c>
      <c r="I27" s="323">
        <v>0.12</v>
      </c>
      <c r="J27" s="323">
        <v>0.06</v>
      </c>
      <c r="K27" s="323">
        <v>7.0000000000000007E-2</v>
      </c>
    </row>
    <row r="28" spans="1:11" x14ac:dyDescent="0.35">
      <c r="A28" s="319"/>
      <c r="B28" s="322" t="s">
        <v>101</v>
      </c>
      <c r="C28" s="323">
        <v>0.54</v>
      </c>
      <c r="D28" s="323">
        <v>0.81</v>
      </c>
      <c r="E28" s="323">
        <v>7.0000000000000007E-2</v>
      </c>
      <c r="F28" s="323">
        <v>0.28000000000000003</v>
      </c>
      <c r="G28" s="323">
        <v>0.22</v>
      </c>
      <c r="H28" s="323">
        <v>0.04</v>
      </c>
      <c r="I28" s="323">
        <v>0.22</v>
      </c>
      <c r="J28" s="323">
        <v>0.11</v>
      </c>
      <c r="K28" s="323">
        <v>0.03</v>
      </c>
    </row>
    <row r="29" spans="1:11" x14ac:dyDescent="0.35">
      <c r="A29" s="319">
        <v>2001</v>
      </c>
      <c r="B29" s="320" t="s">
        <v>14</v>
      </c>
      <c r="C29" s="321">
        <v>0.27</v>
      </c>
      <c r="D29" s="321">
        <v>0.41</v>
      </c>
      <c r="E29" s="321">
        <v>0.16</v>
      </c>
      <c r="F29" s="321">
        <v>0.14000000000000001</v>
      </c>
      <c r="G29" s="321">
        <v>0.11</v>
      </c>
      <c r="H29" s="321">
        <v>0.1</v>
      </c>
      <c r="I29" s="321">
        <v>0.11</v>
      </c>
      <c r="J29" s="321">
        <v>0.05</v>
      </c>
      <c r="K29" s="321">
        <v>7.0000000000000007E-2</v>
      </c>
    </row>
    <row r="30" spans="1:11" x14ac:dyDescent="0.35">
      <c r="A30" s="319"/>
      <c r="B30" s="320" t="s">
        <v>101</v>
      </c>
      <c r="C30" s="321">
        <v>0.52</v>
      </c>
      <c r="D30" s="321">
        <v>0.79</v>
      </c>
      <c r="E30" s="321">
        <v>7.0000000000000007E-2</v>
      </c>
      <c r="F30" s="321">
        <v>0.27</v>
      </c>
      <c r="G30" s="321">
        <v>0.21</v>
      </c>
      <c r="H30" s="321">
        <v>0.04</v>
      </c>
      <c r="I30" s="321">
        <v>0.21</v>
      </c>
      <c r="J30" s="321">
        <v>0.1</v>
      </c>
      <c r="K30" s="321">
        <v>0.03</v>
      </c>
    </row>
    <row r="31" spans="1:11" x14ac:dyDescent="0.35">
      <c r="A31" s="319">
        <v>2002</v>
      </c>
      <c r="B31" s="322" t="s">
        <v>14</v>
      </c>
      <c r="C31" s="323">
        <v>0.24</v>
      </c>
      <c r="D31" s="323">
        <v>0.37</v>
      </c>
      <c r="E31" s="323">
        <v>0.16</v>
      </c>
      <c r="F31" s="323">
        <v>0.12</v>
      </c>
      <c r="G31" s="323">
        <v>0.1</v>
      </c>
      <c r="H31" s="323">
        <v>0.1</v>
      </c>
      <c r="I31" s="323">
        <v>0.1</v>
      </c>
      <c r="J31" s="323">
        <v>0.05</v>
      </c>
      <c r="K31" s="323">
        <v>7.0000000000000007E-2</v>
      </c>
    </row>
    <row r="32" spans="1:11" x14ac:dyDescent="0.35">
      <c r="A32" s="319"/>
      <c r="B32" s="322" t="s">
        <v>101</v>
      </c>
      <c r="C32" s="324">
        <v>0.39813396154107744</v>
      </c>
      <c r="D32" s="324">
        <v>0.63021107472144422</v>
      </c>
      <c r="E32" s="324">
        <v>0.18828852776637725</v>
      </c>
      <c r="F32" s="324">
        <v>9.7901793821576419E-2</v>
      </c>
      <c r="G32" s="324">
        <v>0.44114775230501097</v>
      </c>
      <c r="H32" s="324">
        <v>0.10406920785016498</v>
      </c>
      <c r="I32" s="324">
        <v>7.1794648802489383E-2</v>
      </c>
      <c r="J32" s="324">
        <v>0.25208442988857771</v>
      </c>
      <c r="K32" s="324">
        <v>7.0345542661061744E-2</v>
      </c>
    </row>
    <row r="33" spans="1:11" x14ac:dyDescent="0.35">
      <c r="A33" s="319">
        <v>2003</v>
      </c>
      <c r="B33" s="320" t="s">
        <v>14</v>
      </c>
      <c r="C33" s="321">
        <v>0.28999999999999998</v>
      </c>
      <c r="D33" s="321">
        <v>0.46</v>
      </c>
      <c r="E33" s="321">
        <v>0.16</v>
      </c>
      <c r="F33" s="321">
        <v>0.15</v>
      </c>
      <c r="G33" s="321">
        <v>0.12</v>
      </c>
      <c r="H33" s="321">
        <v>0.1</v>
      </c>
      <c r="I33" s="321">
        <v>0.12</v>
      </c>
      <c r="J33" s="321">
        <v>0.06</v>
      </c>
      <c r="K33" s="321">
        <v>7.0000000000000007E-2</v>
      </c>
    </row>
    <row r="34" spans="1:11" x14ac:dyDescent="0.35">
      <c r="A34" s="319"/>
      <c r="B34" s="320" t="s">
        <v>101</v>
      </c>
      <c r="C34" s="325">
        <v>0.38241126879746695</v>
      </c>
      <c r="D34" s="325">
        <v>0.60532343375479059</v>
      </c>
      <c r="E34" s="325">
        <v>0.18085283286168097</v>
      </c>
      <c r="F34" s="325">
        <v>9.4035557901016462E-2</v>
      </c>
      <c r="G34" s="325">
        <v>0.42372640362835345</v>
      </c>
      <c r="H34" s="325">
        <v>9.9959414822799075E-2</v>
      </c>
      <c r="I34" s="325">
        <v>6.895940912741208E-2</v>
      </c>
      <c r="J34" s="325">
        <v>0.24212937350191621</v>
      </c>
      <c r="K34" s="325">
        <v>6.7567529580084468E-2</v>
      </c>
    </row>
    <row r="35" spans="1:11" x14ac:dyDescent="0.35">
      <c r="A35" s="319"/>
      <c r="B35" s="320" t="s">
        <v>175</v>
      </c>
      <c r="C35" s="325">
        <v>0.15518918045786281</v>
      </c>
      <c r="D35" s="325">
        <v>0.39954201970660369</v>
      </c>
      <c r="E35" s="325">
        <v>0.16</v>
      </c>
      <c r="F35" s="325">
        <v>8.4060806081342365E-2</v>
      </c>
      <c r="G35" s="325">
        <v>0.27967941379462258</v>
      </c>
      <c r="H35" s="325">
        <v>0.1</v>
      </c>
      <c r="I35" s="325">
        <v>6.4662158524109517E-2</v>
      </c>
      <c r="J35" s="325">
        <v>0.15981680788264147</v>
      </c>
      <c r="K35" s="325">
        <v>7.0000000000000007E-2</v>
      </c>
    </row>
    <row r="36" spans="1:11" x14ac:dyDescent="0.35">
      <c r="A36" s="319"/>
      <c r="B36" s="320" t="s">
        <v>176</v>
      </c>
      <c r="C36" s="325">
        <v>0.27433282427054728</v>
      </c>
      <c r="D36" s="325">
        <v>0.6011349652711494</v>
      </c>
      <c r="E36" s="325">
        <v>7.0000000000000007E-2</v>
      </c>
      <c r="F36" s="325">
        <v>0.14859694647987978</v>
      </c>
      <c r="G36" s="325">
        <v>0.42079447568980455</v>
      </c>
      <c r="H36" s="325">
        <v>0.04</v>
      </c>
      <c r="I36" s="325">
        <v>0.11430534344606137</v>
      </c>
      <c r="J36" s="325">
        <v>0.24045398610845975</v>
      </c>
      <c r="K36" s="325">
        <v>0.03</v>
      </c>
    </row>
    <row r="37" spans="1:11" x14ac:dyDescent="0.35">
      <c r="A37" s="319">
        <v>2004</v>
      </c>
      <c r="B37" s="322" t="s">
        <v>14</v>
      </c>
      <c r="C37" s="323">
        <v>0.27</v>
      </c>
      <c r="D37" s="323">
        <v>0.42</v>
      </c>
      <c r="E37" s="323">
        <v>0.16</v>
      </c>
      <c r="F37" s="323">
        <v>0.14000000000000001</v>
      </c>
      <c r="G37" s="323">
        <v>0.11</v>
      </c>
      <c r="H37" s="323">
        <v>0.1</v>
      </c>
      <c r="I37" s="323">
        <v>0.11</v>
      </c>
      <c r="J37" s="323">
        <v>0.05</v>
      </c>
      <c r="K37" s="323">
        <v>7.0000000000000007E-2</v>
      </c>
    </row>
    <row r="38" spans="1:11" x14ac:dyDescent="0.35">
      <c r="A38" s="319"/>
      <c r="B38" s="322" t="s">
        <v>101</v>
      </c>
      <c r="C38" s="324">
        <v>0.36669642366723615</v>
      </c>
      <c r="D38" s="324">
        <v>0.58044821487050058</v>
      </c>
      <c r="E38" s="324">
        <v>0.17342084930972643</v>
      </c>
      <c r="F38" s="324">
        <v>9.0171251721451504E-2</v>
      </c>
      <c r="G38" s="324">
        <v>0.40631375040935042</v>
      </c>
      <c r="H38" s="324">
        <v>9.5851673102246515E-2</v>
      </c>
      <c r="I38" s="324">
        <v>6.6125584595731104E-2</v>
      </c>
      <c r="J38" s="324">
        <v>0.2321792859482002</v>
      </c>
      <c r="K38" s="324">
        <v>6.4790903079191053E-2</v>
      </c>
    </row>
    <row r="39" spans="1:11" x14ac:dyDescent="0.35">
      <c r="A39" s="319"/>
      <c r="B39" s="322" t="s">
        <v>175</v>
      </c>
      <c r="C39" s="324">
        <v>0.10939969417011788</v>
      </c>
      <c r="D39" s="324">
        <v>0.30312618031220129</v>
      </c>
      <c r="E39" s="323">
        <v>0.16</v>
      </c>
      <c r="F39" s="324">
        <v>5.9258167675480519E-2</v>
      </c>
      <c r="G39" s="324">
        <v>0.21218832621854092</v>
      </c>
      <c r="H39" s="323">
        <v>0.1</v>
      </c>
      <c r="I39" s="324">
        <v>4.5583205904215787E-2</v>
      </c>
      <c r="J39" s="324">
        <v>0.12125047212488051</v>
      </c>
      <c r="K39" s="323">
        <v>7.0000000000000007E-2</v>
      </c>
    </row>
    <row r="40" spans="1:11" x14ac:dyDescent="0.35">
      <c r="A40" s="319"/>
      <c r="B40" s="322" t="s">
        <v>176</v>
      </c>
      <c r="C40" s="324">
        <v>0.20948165657852819</v>
      </c>
      <c r="D40" s="324">
        <v>0.59634402038865875</v>
      </c>
      <c r="E40" s="323">
        <v>7.0000000000000007E-2</v>
      </c>
      <c r="F40" s="324">
        <v>0.11346923064670278</v>
      </c>
      <c r="G40" s="324">
        <v>0.41744081427206109</v>
      </c>
      <c r="H40" s="323">
        <v>0.04</v>
      </c>
      <c r="I40" s="324">
        <v>8.7284023574386749E-2</v>
      </c>
      <c r="J40" s="324">
        <v>0.23853760815546349</v>
      </c>
      <c r="K40" s="323">
        <v>0.03</v>
      </c>
    </row>
    <row r="41" spans="1:11" x14ac:dyDescent="0.35">
      <c r="A41" s="319">
        <v>2005</v>
      </c>
      <c r="B41" s="320" t="s">
        <v>14</v>
      </c>
      <c r="C41" s="321">
        <v>0.35</v>
      </c>
      <c r="D41" s="321">
        <v>0.55000000000000004</v>
      </c>
      <c r="E41" s="321">
        <v>0.16</v>
      </c>
      <c r="F41" s="321">
        <v>0.18</v>
      </c>
      <c r="G41" s="321">
        <v>0.14000000000000001</v>
      </c>
      <c r="H41" s="321">
        <v>0.1</v>
      </c>
      <c r="I41" s="321">
        <v>0.14000000000000001</v>
      </c>
      <c r="J41" s="321">
        <v>7.0000000000000007E-2</v>
      </c>
      <c r="K41" s="321">
        <v>7.0000000000000007E-2</v>
      </c>
    </row>
    <row r="42" spans="1:11" x14ac:dyDescent="0.35">
      <c r="A42" s="319"/>
      <c r="B42" s="320" t="s">
        <v>101</v>
      </c>
      <c r="C42" s="325">
        <v>0.35098941832038888</v>
      </c>
      <c r="D42" s="325">
        <v>0.55558540567437831</v>
      </c>
      <c r="E42" s="325">
        <v>0.1659925734074926</v>
      </c>
      <c r="F42" s="325">
        <v>8.6308873357472671E-2</v>
      </c>
      <c r="G42" s="325">
        <v>0.38890978397206483</v>
      </c>
      <c r="H42" s="325">
        <v>9.1745980641805544E-2</v>
      </c>
      <c r="I42" s="325">
        <v>6.3293173795479968E-2</v>
      </c>
      <c r="J42" s="325">
        <v>0.22223416226975132</v>
      </c>
      <c r="K42" s="325">
        <v>6.2015661774914195E-2</v>
      </c>
    </row>
    <row r="43" spans="1:11" x14ac:dyDescent="0.35">
      <c r="A43" s="319"/>
      <c r="B43" s="320" t="s">
        <v>41</v>
      </c>
      <c r="C43" s="325">
        <v>0.16994579032161825</v>
      </c>
      <c r="D43" s="325">
        <v>0.25559421803210214</v>
      </c>
      <c r="E43" s="321">
        <v>0.16</v>
      </c>
      <c r="F43" s="325">
        <v>9.2053969757543222E-2</v>
      </c>
      <c r="G43" s="325">
        <v>0.17891595262247151</v>
      </c>
      <c r="H43" s="325">
        <v>0.1</v>
      </c>
      <c r="I43" s="325">
        <v>7.0810745967340938E-2</v>
      </c>
      <c r="J43" s="325">
        <v>0.10223768721284085</v>
      </c>
      <c r="K43" s="321">
        <v>7.0000000000000007E-2</v>
      </c>
    </row>
    <row r="44" spans="1:11" x14ac:dyDescent="0.35">
      <c r="A44" s="319"/>
      <c r="B44" s="320" t="s">
        <v>177</v>
      </c>
      <c r="C44" s="325">
        <v>0.17114790941848909</v>
      </c>
      <c r="D44" s="325">
        <v>0.34894506399105368</v>
      </c>
      <c r="E44" s="321">
        <v>7.0000000000000007E-2</v>
      </c>
      <c r="F44" s="325">
        <v>9.2705117601681597E-2</v>
      </c>
      <c r="G44" s="325">
        <v>0.2442615447937376</v>
      </c>
      <c r="H44" s="321">
        <v>0.04</v>
      </c>
      <c r="I44" s="325">
        <v>7.1311628924370457E-2</v>
      </c>
      <c r="J44" s="325">
        <v>0.13957802559642146</v>
      </c>
      <c r="K44" s="321">
        <v>0.03</v>
      </c>
    </row>
    <row r="45" spans="1:11" x14ac:dyDescent="0.35">
      <c r="A45" s="319">
        <v>2006</v>
      </c>
      <c r="B45" s="322" t="s">
        <v>14</v>
      </c>
      <c r="C45" s="323">
        <v>0.18</v>
      </c>
      <c r="D45" s="323">
        <v>0.28000000000000003</v>
      </c>
      <c r="E45" s="323">
        <v>0.16</v>
      </c>
      <c r="F45" s="323">
        <v>0.09</v>
      </c>
      <c r="G45" s="323">
        <v>7.0000000000000007E-2</v>
      </c>
      <c r="H45" s="323">
        <v>0.1</v>
      </c>
      <c r="I45" s="323">
        <v>7.0000000000000007E-2</v>
      </c>
      <c r="J45" s="323">
        <v>0.04</v>
      </c>
      <c r="K45" s="323">
        <v>7.0000000000000007E-2</v>
      </c>
    </row>
    <row r="46" spans="1:11" x14ac:dyDescent="0.35">
      <c r="A46" s="319"/>
      <c r="B46" s="322" t="s">
        <v>101</v>
      </c>
      <c r="C46" s="324">
        <v>0.33529024493863585</v>
      </c>
      <c r="D46" s="324">
        <v>0.53073499379075884</v>
      </c>
      <c r="E46" s="324">
        <v>0.15856800145749483</v>
      </c>
      <c r="F46" s="324">
        <v>8.24484208865498E-2</v>
      </c>
      <c r="G46" s="324">
        <v>0.37151449565353117</v>
      </c>
      <c r="H46" s="324">
        <v>8.764233539783442E-2</v>
      </c>
      <c r="I46" s="324">
        <v>6.0462175316803188E-2</v>
      </c>
      <c r="J46" s="324">
        <v>0.21229399751630354</v>
      </c>
      <c r="K46" s="324">
        <v>5.9241804285855043E-2</v>
      </c>
    </row>
    <row r="47" spans="1:11" x14ac:dyDescent="0.35">
      <c r="A47" s="319"/>
      <c r="B47" s="322" t="s">
        <v>41</v>
      </c>
      <c r="C47" s="323">
        <v>0.49</v>
      </c>
      <c r="D47" s="323">
        <v>0.78</v>
      </c>
      <c r="E47" s="323">
        <v>7.0000000000000007E-2</v>
      </c>
      <c r="F47" s="323">
        <v>0.25</v>
      </c>
      <c r="G47" s="323">
        <v>0.2</v>
      </c>
      <c r="H47" s="323">
        <v>0.04</v>
      </c>
      <c r="I47" s="323">
        <v>0.2</v>
      </c>
      <c r="J47" s="323">
        <v>0.1</v>
      </c>
      <c r="K47" s="323">
        <v>0.03</v>
      </c>
    </row>
    <row r="48" spans="1:11" x14ac:dyDescent="0.35">
      <c r="A48" s="319"/>
      <c r="B48" s="322" t="s">
        <v>177</v>
      </c>
      <c r="C48" s="323">
        <v>0.24</v>
      </c>
      <c r="D48" s="323">
        <v>0.38</v>
      </c>
      <c r="E48" s="323">
        <v>0.16</v>
      </c>
      <c r="F48" s="323">
        <v>0.12</v>
      </c>
      <c r="G48" s="323">
        <v>0.1</v>
      </c>
      <c r="H48" s="323">
        <v>0.1</v>
      </c>
      <c r="I48" s="323">
        <v>0.1</v>
      </c>
      <c r="J48" s="323">
        <v>0.05</v>
      </c>
      <c r="K48" s="323">
        <v>7.0000000000000007E-2</v>
      </c>
    </row>
    <row r="49" spans="1:11" x14ac:dyDescent="0.35">
      <c r="A49" s="319">
        <v>2007</v>
      </c>
      <c r="B49" s="320" t="s">
        <v>14</v>
      </c>
      <c r="C49" s="321">
        <v>0.18</v>
      </c>
      <c r="D49" s="321">
        <v>0.28000000000000003</v>
      </c>
      <c r="E49" s="321">
        <v>0.16</v>
      </c>
      <c r="F49" s="321">
        <v>0.09</v>
      </c>
      <c r="G49" s="321">
        <v>7.0000000000000007E-2</v>
      </c>
      <c r="H49" s="321">
        <v>0.1</v>
      </c>
      <c r="I49" s="321">
        <v>7.0000000000000007E-2</v>
      </c>
      <c r="J49" s="321">
        <v>0.04</v>
      </c>
      <c r="K49" s="321">
        <v>7.0000000000000007E-2</v>
      </c>
    </row>
    <row r="50" spans="1:11" x14ac:dyDescent="0.35">
      <c r="A50" s="319"/>
      <c r="B50" s="320" t="s">
        <v>101</v>
      </c>
      <c r="C50" s="325">
        <v>0.31959889571539452</v>
      </c>
      <c r="D50" s="325">
        <v>0.50589696686250818</v>
      </c>
      <c r="E50" s="325">
        <v>0.15114712976778502</v>
      </c>
      <c r="F50" s="325">
        <v>7.858989238903144E-2</v>
      </c>
      <c r="G50" s="325">
        <v>0.35412787680375574</v>
      </c>
      <c r="H50" s="325">
        <v>8.3540735329751453E-2</v>
      </c>
      <c r="I50" s="325">
        <v>5.7632587751956385E-2</v>
      </c>
      <c r="J50" s="325">
        <v>0.20235878674500324</v>
      </c>
      <c r="K50" s="325">
        <v>5.6469329232683128E-2</v>
      </c>
    </row>
    <row r="51" spans="1:11" x14ac:dyDescent="0.35">
      <c r="A51" s="319"/>
      <c r="B51" s="320" t="s">
        <v>41</v>
      </c>
      <c r="C51" s="321">
        <v>0.49</v>
      </c>
      <c r="D51" s="321">
        <v>0.78</v>
      </c>
      <c r="E51" s="321">
        <v>7.0000000000000007E-2</v>
      </c>
      <c r="F51" s="321">
        <v>0.25</v>
      </c>
      <c r="G51" s="321">
        <v>0.2</v>
      </c>
      <c r="H51" s="321">
        <v>0.04</v>
      </c>
      <c r="I51" s="321">
        <v>0.2</v>
      </c>
      <c r="J51" s="321">
        <v>0.1</v>
      </c>
      <c r="K51" s="321">
        <v>0.03</v>
      </c>
    </row>
    <row r="52" spans="1:11" x14ac:dyDescent="0.35">
      <c r="A52" s="319"/>
      <c r="B52" s="320" t="s">
        <v>177</v>
      </c>
      <c r="C52" s="321">
        <v>0.24</v>
      </c>
      <c r="D52" s="321">
        <v>0.38</v>
      </c>
      <c r="E52" s="321">
        <v>0.16</v>
      </c>
      <c r="F52" s="321">
        <v>0.12</v>
      </c>
      <c r="G52" s="321">
        <v>0.1</v>
      </c>
      <c r="H52" s="321">
        <v>0.1</v>
      </c>
      <c r="I52" s="321">
        <v>0.1</v>
      </c>
      <c r="J52" s="321">
        <v>0.05</v>
      </c>
      <c r="K52" s="321">
        <v>7.0000000000000007E-2</v>
      </c>
    </row>
    <row r="53" spans="1:11" x14ac:dyDescent="0.35">
      <c r="A53" s="319">
        <v>2008</v>
      </c>
      <c r="B53" s="322" t="s">
        <v>14</v>
      </c>
      <c r="C53" s="323">
        <v>0.25</v>
      </c>
      <c r="D53" s="323">
        <v>0.41</v>
      </c>
      <c r="E53" s="323">
        <v>0.16</v>
      </c>
      <c r="F53" s="323">
        <v>0.13</v>
      </c>
      <c r="G53" s="323">
        <v>0.1</v>
      </c>
      <c r="H53" s="323">
        <v>0.1</v>
      </c>
      <c r="I53" s="323">
        <v>0.1</v>
      </c>
      <c r="J53" s="323">
        <v>0.05</v>
      </c>
      <c r="K53" s="323">
        <v>7.0000000000000007E-2</v>
      </c>
    </row>
    <row r="54" spans="1:11" x14ac:dyDescent="0.35">
      <c r="A54" s="319"/>
      <c r="B54" s="322" t="s">
        <v>41</v>
      </c>
      <c r="C54" s="323">
        <v>0.42</v>
      </c>
      <c r="D54" s="323">
        <v>0.68</v>
      </c>
      <c r="E54" s="323">
        <v>7.0000000000000007E-2</v>
      </c>
      <c r="F54" s="323">
        <v>0.21</v>
      </c>
      <c r="G54" s="323">
        <v>0.18</v>
      </c>
      <c r="H54" s="323">
        <v>0.04</v>
      </c>
      <c r="I54" s="323">
        <v>0.16</v>
      </c>
      <c r="J54" s="323">
        <v>0.08</v>
      </c>
      <c r="K54" s="323">
        <v>0.03</v>
      </c>
    </row>
    <row r="55" spans="1:11" x14ac:dyDescent="0.35">
      <c r="A55" s="319"/>
      <c r="B55" s="322" t="s">
        <v>177</v>
      </c>
      <c r="C55" s="323">
        <v>0.16</v>
      </c>
      <c r="D55" s="323">
        <v>0.26</v>
      </c>
      <c r="E55" s="323">
        <v>0.16</v>
      </c>
      <c r="F55" s="323">
        <v>0.08</v>
      </c>
      <c r="G55" s="323">
        <v>7.0000000000000007E-2</v>
      </c>
      <c r="H55" s="323">
        <v>0.1</v>
      </c>
      <c r="I55" s="323">
        <v>0.06</v>
      </c>
      <c r="J55" s="323">
        <v>0.03</v>
      </c>
      <c r="K55" s="323">
        <v>7.0000000000000007E-2</v>
      </c>
    </row>
    <row r="56" spans="1:11" x14ac:dyDescent="0.35">
      <c r="A56" s="319">
        <v>2009</v>
      </c>
      <c r="B56" s="320" t="s">
        <v>14</v>
      </c>
      <c r="C56" s="321">
        <v>0.25</v>
      </c>
      <c r="D56" s="321">
        <v>0.41</v>
      </c>
      <c r="E56" s="321">
        <v>0.16</v>
      </c>
      <c r="F56" s="321">
        <v>0.13</v>
      </c>
      <c r="G56" s="321">
        <v>0.1</v>
      </c>
      <c r="H56" s="321">
        <v>0.1</v>
      </c>
      <c r="I56" s="321">
        <v>0.1</v>
      </c>
      <c r="J56" s="321">
        <v>0.05</v>
      </c>
      <c r="K56" s="321">
        <v>7.0000000000000007E-2</v>
      </c>
    </row>
    <row r="57" spans="1:11" x14ac:dyDescent="0.35">
      <c r="A57" s="319"/>
      <c r="B57" s="320" t="s">
        <v>41</v>
      </c>
      <c r="C57" s="321">
        <v>0.42</v>
      </c>
      <c r="D57" s="321">
        <v>0.68</v>
      </c>
      <c r="E57" s="321">
        <v>7.0000000000000007E-2</v>
      </c>
      <c r="F57" s="321">
        <v>0.21</v>
      </c>
      <c r="G57" s="321">
        <v>0.18</v>
      </c>
      <c r="H57" s="321">
        <v>0.04</v>
      </c>
      <c r="I57" s="321">
        <v>0.16</v>
      </c>
      <c r="J57" s="321">
        <v>0.08</v>
      </c>
      <c r="K57" s="321">
        <v>0.03</v>
      </c>
    </row>
    <row r="58" spans="1:11" x14ac:dyDescent="0.35">
      <c r="A58" s="319"/>
      <c r="B58" s="320" t="s">
        <v>177</v>
      </c>
      <c r="C58" s="321">
        <v>0.16</v>
      </c>
      <c r="D58" s="321">
        <v>0.26</v>
      </c>
      <c r="E58" s="321">
        <v>0.16</v>
      </c>
      <c r="F58" s="321">
        <v>0.08</v>
      </c>
      <c r="G58" s="321">
        <v>7.0000000000000007E-2</v>
      </c>
      <c r="H58" s="321">
        <v>0.1</v>
      </c>
      <c r="I58" s="321">
        <v>0.06</v>
      </c>
      <c r="J58" s="321">
        <v>0.03</v>
      </c>
      <c r="K58" s="321">
        <v>7.0000000000000007E-2</v>
      </c>
    </row>
    <row r="59" spans="1:11" x14ac:dyDescent="0.35">
      <c r="A59" s="319">
        <v>2010</v>
      </c>
      <c r="B59" s="322" t="s">
        <v>14</v>
      </c>
      <c r="C59" s="324">
        <v>8.4842420611144401E-2</v>
      </c>
      <c r="D59" s="324">
        <v>8.3754643499101264E-2</v>
      </c>
      <c r="E59" s="324">
        <v>6.4463583336270405E-2</v>
      </c>
      <c r="F59" s="324">
        <v>4.5956311164369885E-2</v>
      </c>
      <c r="G59" s="324">
        <v>5.8628250449370888E-2</v>
      </c>
      <c r="H59" s="324">
        <v>4.1833824645496308E-2</v>
      </c>
      <c r="I59" s="324">
        <v>3.5351008587976837E-2</v>
      </c>
      <c r="J59" s="324">
        <v>3.3501857399640504E-2</v>
      </c>
      <c r="K59" s="324">
        <v>2.9508371137550279E-2</v>
      </c>
    </row>
    <row r="60" spans="1:11" x14ac:dyDescent="0.35">
      <c r="A60" s="319"/>
      <c r="B60" s="322" t="s">
        <v>41</v>
      </c>
      <c r="C60" s="324">
        <v>0.12853535640723018</v>
      </c>
      <c r="D60" s="324">
        <v>0.24578935268044338</v>
      </c>
      <c r="E60" s="324">
        <v>0.14312415347469873</v>
      </c>
      <c r="F60" s="324">
        <v>6.9623318053916361E-2</v>
      </c>
      <c r="G60" s="324">
        <v>0.17205254687631039</v>
      </c>
      <c r="H60" s="324">
        <v>8.8076402138276139E-2</v>
      </c>
      <c r="I60" s="324">
        <v>5.3556398503012581E-2</v>
      </c>
      <c r="J60" s="324">
        <v>9.8315741072177346E-2</v>
      </c>
      <c r="K60" s="324">
        <v>6.5088059817938526E-2</v>
      </c>
    </row>
    <row r="61" spans="1:11" x14ac:dyDescent="0.35">
      <c r="A61" s="319"/>
      <c r="B61" s="322" t="s">
        <v>177</v>
      </c>
      <c r="C61" s="324">
        <v>0.22793390817588871</v>
      </c>
      <c r="D61" s="324">
        <v>0.37092500606215045</v>
      </c>
      <c r="E61" s="324">
        <v>0.22897546720866208</v>
      </c>
      <c r="F61" s="324">
        <v>0.12346420026193973</v>
      </c>
      <c r="G61" s="324">
        <v>0.25964750424350536</v>
      </c>
      <c r="H61" s="324">
        <v>0.14090797982071512</v>
      </c>
      <c r="I61" s="324">
        <v>9.4972461739953634E-2</v>
      </c>
      <c r="J61" s="324">
        <v>0.14837000242486018</v>
      </c>
      <c r="K61" s="324">
        <v>0.10568098486553634</v>
      </c>
    </row>
    <row r="62" spans="1:11" x14ac:dyDescent="0.35">
      <c r="A62" s="319">
        <v>2011</v>
      </c>
      <c r="B62" s="320" t="s">
        <v>14</v>
      </c>
      <c r="C62" s="325">
        <v>0.18673455805560435</v>
      </c>
      <c r="D62" s="325">
        <v>0.16692240590217347</v>
      </c>
      <c r="E62" s="325">
        <v>0.13522178033679741</v>
      </c>
      <c r="F62" s="325">
        <v>0.10114788561345237</v>
      </c>
      <c r="G62" s="325">
        <v>0.11684568413152144</v>
      </c>
      <c r="H62" s="325">
        <v>3.9848671995242578E-2</v>
      </c>
      <c r="I62" s="325">
        <v>7.7806065856501821E-2</v>
      </c>
      <c r="J62" s="325">
        <v>6.6768962360869391E-2</v>
      </c>
      <c r="K62" s="325">
        <v>2.9886503996431928E-2</v>
      </c>
    </row>
    <row r="63" spans="1:11" x14ac:dyDescent="0.35">
      <c r="A63" s="319"/>
      <c r="B63" s="320" t="s">
        <v>41</v>
      </c>
      <c r="C63" s="325">
        <v>0.29502020895733594</v>
      </c>
      <c r="D63" s="325">
        <v>0.30778502440980177</v>
      </c>
      <c r="E63" s="325">
        <v>0.23048435393449382</v>
      </c>
      <c r="F63" s="325">
        <v>0.15980261318522365</v>
      </c>
      <c r="G63" s="325">
        <v>0.21544951708686125</v>
      </c>
      <c r="H63" s="325">
        <v>6.7921716435733817E-2</v>
      </c>
      <c r="I63" s="325">
        <v>0.12292508706555665</v>
      </c>
      <c r="J63" s="325">
        <v>0.12311400976392071</v>
      </c>
      <c r="K63" s="325">
        <v>5.0941287326800366E-2</v>
      </c>
    </row>
    <row r="64" spans="1:11" x14ac:dyDescent="0.35">
      <c r="A64" s="319"/>
      <c r="B64" s="320" t="s">
        <v>177</v>
      </c>
      <c r="C64" s="325">
        <v>0.41037760451143857</v>
      </c>
      <c r="D64" s="325">
        <v>0.41018903560294123</v>
      </c>
      <c r="E64" s="325">
        <v>0.31374606827902762</v>
      </c>
      <c r="F64" s="325">
        <v>0.22228786911036258</v>
      </c>
      <c r="G64" s="325">
        <v>0.28713232492205887</v>
      </c>
      <c r="H64" s="325">
        <v>9.2458212970634363E-2</v>
      </c>
      <c r="I64" s="325">
        <v>0.17099066854643274</v>
      </c>
      <c r="J64" s="325">
        <v>0.16407561424117648</v>
      </c>
      <c r="K64" s="325">
        <v>6.9343659727975765E-2</v>
      </c>
    </row>
    <row r="65" spans="1:13" x14ac:dyDescent="0.35">
      <c r="A65" s="319">
        <v>2012</v>
      </c>
      <c r="B65" s="326" t="s">
        <v>14</v>
      </c>
      <c r="C65" s="327">
        <v>0.19134144094496958</v>
      </c>
      <c r="D65" s="327">
        <v>0.15773540299811856</v>
      </c>
      <c r="E65" s="327">
        <v>6.391547846845276E-2</v>
      </c>
      <c r="F65" s="327">
        <v>4.7051174002861372E-2</v>
      </c>
      <c r="G65" s="327">
        <v>0.110414782098683</v>
      </c>
      <c r="H65" s="327">
        <v>4.0351509989568775E-2</v>
      </c>
      <c r="I65" s="327">
        <v>3.4504194268765005E-2</v>
      </c>
      <c r="J65" s="327">
        <v>6.309416119924742E-2</v>
      </c>
      <c r="K65" s="327">
        <v>2.9942281703333511E-2</v>
      </c>
    </row>
    <row r="66" spans="1:13" x14ac:dyDescent="0.35">
      <c r="A66" s="319"/>
      <c r="B66" s="322" t="s">
        <v>41</v>
      </c>
      <c r="C66" s="327">
        <v>0.21335142389711845</v>
      </c>
      <c r="D66" s="327">
        <v>0.23255936766471461</v>
      </c>
      <c r="E66" s="327">
        <v>8.1645637891603243E-2</v>
      </c>
      <c r="F66" s="327">
        <v>5.2463464892734041E-2</v>
      </c>
      <c r="G66" s="327">
        <v>0.16279155736530024</v>
      </c>
      <c r="H66" s="327">
        <v>4.8766946467031745E-2</v>
      </c>
      <c r="I66" s="327">
        <v>3.8473207588004966E-2</v>
      </c>
      <c r="J66" s="327">
        <v>9.3023747065885842E-2</v>
      </c>
      <c r="K66" s="327">
        <v>3.4896061622014689E-2</v>
      </c>
    </row>
    <row r="67" spans="1:13" x14ac:dyDescent="0.35">
      <c r="A67" s="319"/>
      <c r="B67" s="322" t="s">
        <v>177</v>
      </c>
      <c r="C67" s="327">
        <v>0.32815220988182225</v>
      </c>
      <c r="D67" s="327">
        <v>0.35276708145995511</v>
      </c>
      <c r="E67" s="327">
        <v>0.12467536320342404</v>
      </c>
      <c r="F67" s="327">
        <v>8.0693166364382521E-2</v>
      </c>
      <c r="G67" s="327">
        <v>0.24693695702196861</v>
      </c>
      <c r="H67" s="327">
        <v>7.4679465297384187E-2</v>
      </c>
      <c r="I67" s="327">
        <v>5.9174988667213851E-2</v>
      </c>
      <c r="J67" s="327">
        <v>0.14110683258398204</v>
      </c>
      <c r="K67" s="327">
        <v>5.3541781585839214E-2</v>
      </c>
    </row>
    <row r="68" spans="1:13" x14ac:dyDescent="0.35">
      <c r="A68" s="319">
        <v>2013</v>
      </c>
      <c r="B68" s="320" t="s">
        <v>14</v>
      </c>
      <c r="C68" s="325">
        <v>0.12</v>
      </c>
      <c r="D68" s="325">
        <v>0.128</v>
      </c>
      <c r="E68" s="325">
        <v>4.5408450704225355E-2</v>
      </c>
      <c r="F68" s="325">
        <v>2.9508196721311473E-2</v>
      </c>
      <c r="G68" s="325">
        <v>8.9599999999999999E-2</v>
      </c>
      <c r="H68" s="325">
        <v>2.7242417245649759E-2</v>
      </c>
      <c r="I68" s="325">
        <v>2.1639344262295083E-2</v>
      </c>
      <c r="J68" s="325">
        <v>5.1200000000000002E-2</v>
      </c>
      <c r="K68" s="325">
        <v>1.9552704603177939E-2</v>
      </c>
    </row>
    <row r="69" spans="1:13" x14ac:dyDescent="0.35">
      <c r="A69" s="319"/>
      <c r="B69" s="320" t="s">
        <v>41</v>
      </c>
      <c r="C69" s="325">
        <v>0.217</v>
      </c>
      <c r="D69" s="325">
        <v>0.24</v>
      </c>
      <c r="E69" s="325">
        <v>8.3676056338028174E-2</v>
      </c>
      <c r="F69" s="325">
        <v>5.3360655737704911E-2</v>
      </c>
      <c r="G69" s="325">
        <v>0.16800000000000001</v>
      </c>
      <c r="H69" s="325">
        <v>4.9831531663902945E-2</v>
      </c>
      <c r="I69" s="325">
        <v>3.9131147540983603E-2</v>
      </c>
      <c r="J69" s="325">
        <v>9.5999999999999988E-2</v>
      </c>
      <c r="K69" s="325">
        <v>3.5585071681954621E-2</v>
      </c>
    </row>
    <row r="70" spans="1:13" x14ac:dyDescent="0.35">
      <c r="A70" s="319"/>
      <c r="B70" s="320" t="s">
        <v>177</v>
      </c>
      <c r="C70" s="325">
        <v>0.28000000000000003</v>
      </c>
      <c r="D70" s="325">
        <v>0.35399999999999998</v>
      </c>
      <c r="E70" s="325">
        <v>0.11608450704225354</v>
      </c>
      <c r="F70" s="325">
        <v>6.8852459016393447E-2</v>
      </c>
      <c r="G70" s="325">
        <v>0.24779999999999999</v>
      </c>
      <c r="H70" s="325">
        <v>6.7249805839508001E-2</v>
      </c>
      <c r="I70" s="325">
        <v>5.0491803278688532E-2</v>
      </c>
      <c r="J70" s="325">
        <v>0.14159999999999998</v>
      </c>
      <c r="K70" s="325">
        <v>4.7096643647278613E-2</v>
      </c>
    </row>
    <row r="71" spans="1:13" x14ac:dyDescent="0.35">
      <c r="A71" s="319">
        <v>2014</v>
      </c>
      <c r="B71" s="326" t="s">
        <v>14</v>
      </c>
      <c r="C71" s="327">
        <v>9.7000000000000003E-2</v>
      </c>
      <c r="D71" s="327">
        <v>0.10100000000000001</v>
      </c>
      <c r="E71" s="327">
        <v>3.6253521126760571E-2</v>
      </c>
      <c r="F71" s="327">
        <v>2.3852459016393445E-2</v>
      </c>
      <c r="G71" s="327">
        <v>7.0699999999999999E-2</v>
      </c>
      <c r="H71" s="327">
        <v>2.1856720052056008E-2</v>
      </c>
      <c r="I71" s="327">
        <v>1.7491803278688527E-2</v>
      </c>
      <c r="J71" s="327">
        <v>4.0399999999999998E-2</v>
      </c>
      <c r="K71" s="327">
        <v>1.5739409332297817E-2</v>
      </c>
      <c r="M71" s="150"/>
    </row>
    <row r="72" spans="1:13" x14ac:dyDescent="0.35">
      <c r="A72" s="319"/>
      <c r="B72" s="322" t="s">
        <v>41</v>
      </c>
      <c r="C72" s="327">
        <v>0.17299999999999999</v>
      </c>
      <c r="D72" s="327">
        <v>0.20399999999999999</v>
      </c>
      <c r="E72" s="327">
        <v>6.9028169014084512E-2</v>
      </c>
      <c r="F72" s="327">
        <v>4.2540983606557371E-2</v>
      </c>
      <c r="G72" s="327">
        <v>0.14280000000000001</v>
      </c>
      <c r="H72" s="327">
        <v>4.0570600952960681E-2</v>
      </c>
      <c r="I72" s="327">
        <v>3.1196721311475408E-2</v>
      </c>
      <c r="J72" s="327">
        <v>8.1599999999999978E-2</v>
      </c>
      <c r="K72" s="327">
        <v>2.8706928905774434E-2</v>
      </c>
    </row>
    <row r="73" spans="1:13" x14ac:dyDescent="0.35">
      <c r="A73" s="319"/>
      <c r="B73" s="322" t="s">
        <v>177</v>
      </c>
      <c r="C73" s="327">
        <v>0.25600000000000001</v>
      </c>
      <c r="D73" s="327">
        <v>0.36</v>
      </c>
      <c r="E73" s="327">
        <v>0.1127887323943662</v>
      </c>
      <c r="F73" s="327">
        <v>6.2950819672131147E-2</v>
      </c>
      <c r="G73" s="327">
        <v>0.252</v>
      </c>
      <c r="H73" s="327">
        <v>6.3905291660544483E-2</v>
      </c>
      <c r="I73" s="327">
        <v>4.6163934426229514E-2</v>
      </c>
      <c r="J73" s="327">
        <v>0.14399999999999999</v>
      </c>
      <c r="K73" s="327">
        <v>4.4027690434709596E-2</v>
      </c>
    </row>
    <row r="75" spans="1:13" ht="32.5" x14ac:dyDescent="0.35">
      <c r="A75" s="328"/>
      <c r="B75" s="329" t="s">
        <v>178</v>
      </c>
    </row>
    <row r="76" spans="1:13" x14ac:dyDescent="0.35">
      <c r="A76" s="330"/>
    </row>
    <row r="77" spans="1:13" x14ac:dyDescent="0.35">
      <c r="A77" s="331"/>
    </row>
  </sheetData>
  <mergeCells count="32">
    <mergeCell ref="A71:A73"/>
    <mergeCell ref="A53:A55"/>
    <mergeCell ref="A56:A58"/>
    <mergeCell ref="A59:A61"/>
    <mergeCell ref="A62:A64"/>
    <mergeCell ref="A65:A67"/>
    <mergeCell ref="A68:A70"/>
    <mergeCell ref="A49:A52"/>
    <mergeCell ref="A29:A30"/>
    <mergeCell ref="A31:A32"/>
    <mergeCell ref="A33:A36"/>
    <mergeCell ref="A37:A40"/>
    <mergeCell ref="A41:A44"/>
    <mergeCell ref="A45:A48"/>
    <mergeCell ref="A17:A18"/>
    <mergeCell ref="A19:A20"/>
    <mergeCell ref="A21:A22"/>
    <mergeCell ref="A23:A24"/>
    <mergeCell ref="A25:A26"/>
    <mergeCell ref="A27:A28"/>
    <mergeCell ref="A5:A6"/>
    <mergeCell ref="A7:A8"/>
    <mergeCell ref="A9:A10"/>
    <mergeCell ref="A11:A12"/>
    <mergeCell ref="A13:A14"/>
    <mergeCell ref="A15:A16"/>
    <mergeCell ref="A2:K2"/>
    <mergeCell ref="A3:A4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="85" zoomScaleNormal="85" workbookViewId="0">
      <selection activeCell="A3" sqref="A3:A4"/>
    </sheetView>
  </sheetViews>
  <sheetFormatPr defaultRowHeight="14.5" x14ac:dyDescent="0.35"/>
  <cols>
    <col min="1" max="1" width="10.7265625" customWidth="1"/>
    <col min="2" max="5" width="15.7265625" customWidth="1"/>
    <col min="6" max="6" width="0.81640625" customWidth="1"/>
    <col min="7" max="7" width="7.7265625" customWidth="1"/>
    <col min="8" max="10" width="8.7265625" customWidth="1"/>
    <col min="11" max="11" width="10.7265625" customWidth="1"/>
    <col min="14" max="17" width="8.7265625" customWidth="1"/>
    <col min="18" max="18" width="10.26953125" customWidth="1"/>
    <col min="19" max="19" width="1.26953125" customWidth="1"/>
    <col min="20" max="23" width="8.7265625" customWidth="1"/>
    <col min="24" max="24" width="10.26953125" customWidth="1"/>
  </cols>
  <sheetData>
    <row r="1" spans="1:11" ht="15" customHeight="1" x14ac:dyDescent="0.35">
      <c r="A1" s="388" t="s">
        <v>219</v>
      </c>
      <c r="B1" s="332"/>
      <c r="C1" s="332"/>
      <c r="D1" s="332"/>
      <c r="E1" s="333"/>
      <c r="F1" s="334"/>
      <c r="G1" s="334"/>
      <c r="H1" s="334"/>
      <c r="I1" s="334"/>
      <c r="J1" s="334"/>
      <c r="K1" s="334"/>
    </row>
    <row r="2" spans="1:11" ht="15" customHeight="1" x14ac:dyDescent="0.35">
      <c r="A2" s="335"/>
      <c r="B2" s="336"/>
      <c r="C2" s="336"/>
      <c r="D2" s="336"/>
      <c r="E2" s="337"/>
      <c r="F2" s="334"/>
      <c r="G2" s="334"/>
      <c r="H2" s="334"/>
      <c r="I2" s="334"/>
      <c r="J2" s="334"/>
      <c r="K2" s="334"/>
    </row>
    <row r="3" spans="1:11" x14ac:dyDescent="0.35">
      <c r="A3" s="338" t="s">
        <v>0</v>
      </c>
      <c r="B3" s="221" t="s">
        <v>14</v>
      </c>
      <c r="C3" s="222" t="s">
        <v>101</v>
      </c>
      <c r="D3" s="222" t="s">
        <v>102</v>
      </c>
      <c r="E3" s="222"/>
      <c r="F3" s="334"/>
      <c r="G3" s="334"/>
      <c r="H3" s="334"/>
      <c r="I3" s="334"/>
      <c r="J3" s="334"/>
      <c r="K3" s="334"/>
    </row>
    <row r="4" spans="1:11" ht="15" customHeight="1" x14ac:dyDescent="0.35">
      <c r="A4" s="339"/>
      <c r="B4" s="221"/>
      <c r="C4" s="222"/>
      <c r="D4" s="340" t="s">
        <v>14</v>
      </c>
      <c r="E4" s="341" t="s">
        <v>101</v>
      </c>
      <c r="F4" s="334"/>
      <c r="G4" s="334"/>
      <c r="H4" s="334"/>
      <c r="I4" s="334"/>
      <c r="J4" s="334"/>
      <c r="K4" s="334"/>
    </row>
    <row r="5" spans="1:11" ht="15" customHeight="1" x14ac:dyDescent="0.35">
      <c r="A5" s="123">
        <v>1974</v>
      </c>
      <c r="B5" s="121">
        <v>5.0000000000000001E-3</v>
      </c>
      <c r="C5" s="121" t="s">
        <v>16</v>
      </c>
      <c r="D5" s="121" t="s">
        <v>16</v>
      </c>
      <c r="E5" s="121" t="s">
        <v>16</v>
      </c>
      <c r="F5" s="334"/>
      <c r="G5" s="334"/>
      <c r="H5" s="334"/>
      <c r="I5" s="334"/>
      <c r="J5" s="334"/>
      <c r="K5" s="334"/>
    </row>
    <row r="6" spans="1:11" ht="15" customHeight="1" x14ac:dyDescent="0.35">
      <c r="A6" s="99">
        <v>1975</v>
      </c>
      <c r="B6" s="97">
        <v>5.0000000000000001E-3</v>
      </c>
      <c r="C6" s="97" t="s">
        <v>16</v>
      </c>
      <c r="D6" s="97" t="s">
        <v>16</v>
      </c>
      <c r="E6" s="97" t="s">
        <v>16</v>
      </c>
      <c r="F6" s="334"/>
      <c r="G6" s="334"/>
      <c r="H6" s="334"/>
      <c r="I6" s="334"/>
      <c r="J6" s="334"/>
      <c r="K6" s="334"/>
    </row>
    <row r="7" spans="1:11" ht="15" customHeight="1" x14ac:dyDescent="0.35">
      <c r="A7" s="123">
        <v>1976</v>
      </c>
      <c r="B7" s="121">
        <v>5.0000000000000001E-3</v>
      </c>
      <c r="C7" s="121" t="s">
        <v>16</v>
      </c>
      <c r="D7" s="121" t="s">
        <v>16</v>
      </c>
      <c r="E7" s="121" t="s">
        <v>16</v>
      </c>
      <c r="F7" s="334"/>
      <c r="G7" s="334"/>
      <c r="H7" s="334"/>
      <c r="I7" s="334"/>
      <c r="J7" s="334"/>
      <c r="K7" s="334"/>
    </row>
    <row r="8" spans="1:11" ht="15" customHeight="1" x14ac:dyDescent="0.35">
      <c r="A8" s="99">
        <v>1977</v>
      </c>
      <c r="B8" s="97">
        <v>5.0000000000000001E-3</v>
      </c>
      <c r="C8" s="97" t="s">
        <v>16</v>
      </c>
      <c r="D8" s="97" t="s">
        <v>16</v>
      </c>
      <c r="E8" s="97" t="s">
        <v>16</v>
      </c>
      <c r="F8" s="334"/>
      <c r="G8" s="334"/>
      <c r="H8" s="334"/>
      <c r="I8" s="334"/>
      <c r="J8" s="334"/>
      <c r="K8" s="334"/>
    </row>
    <row r="9" spans="1:11" ht="15" customHeight="1" x14ac:dyDescent="0.35">
      <c r="A9" s="123">
        <v>1978</v>
      </c>
      <c r="B9" s="121">
        <v>5.0000000000000001E-3</v>
      </c>
      <c r="C9" s="121" t="s">
        <v>16</v>
      </c>
      <c r="D9" s="121" t="s">
        <v>16</v>
      </c>
      <c r="E9" s="121" t="s">
        <v>16</v>
      </c>
      <c r="F9" s="334"/>
      <c r="G9" s="334"/>
      <c r="H9" s="334"/>
      <c r="I9" s="334"/>
      <c r="J9" s="334"/>
      <c r="K9" s="334"/>
    </row>
    <row r="10" spans="1:11" ht="15" customHeight="1" x14ac:dyDescent="0.35">
      <c r="A10" s="99">
        <v>1979</v>
      </c>
      <c r="B10" s="97">
        <v>5.0000000000000001E-3</v>
      </c>
      <c r="C10" s="97">
        <v>7.0000000000000001E-3</v>
      </c>
      <c r="D10" s="97" t="s">
        <v>16</v>
      </c>
      <c r="E10" s="97" t="s">
        <v>16</v>
      </c>
      <c r="F10" s="334"/>
      <c r="G10" s="334"/>
      <c r="H10" s="334"/>
      <c r="I10" s="334"/>
      <c r="J10" s="334"/>
      <c r="K10" s="334"/>
    </row>
    <row r="11" spans="1:11" ht="15" customHeight="1" x14ac:dyDescent="0.35">
      <c r="A11" s="123">
        <v>1980</v>
      </c>
      <c r="B11" s="121">
        <v>5.0000000000000001E-3</v>
      </c>
      <c r="C11" s="121">
        <v>7.0000000000000001E-3</v>
      </c>
      <c r="D11" s="121" t="s">
        <v>16</v>
      </c>
      <c r="E11" s="121" t="s">
        <v>16</v>
      </c>
      <c r="F11" s="334"/>
      <c r="G11" s="334"/>
      <c r="H11" s="334"/>
      <c r="I11" s="334"/>
      <c r="J11" s="334"/>
      <c r="K11" s="334"/>
    </row>
    <row r="12" spans="1:11" ht="15" customHeight="1" x14ac:dyDescent="0.35">
      <c r="A12" s="99">
        <v>1981</v>
      </c>
      <c r="B12" s="97">
        <v>5.0000000000000001E-3</v>
      </c>
      <c r="C12" s="97">
        <v>7.0000000000000001E-3</v>
      </c>
      <c r="D12" s="97" t="s">
        <v>16</v>
      </c>
      <c r="E12" s="97" t="s">
        <v>16</v>
      </c>
      <c r="F12" s="334"/>
      <c r="G12" s="334"/>
      <c r="H12" s="334"/>
      <c r="I12" s="334"/>
      <c r="J12" s="334"/>
      <c r="K12" s="334"/>
    </row>
    <row r="13" spans="1:11" ht="15" customHeight="1" x14ac:dyDescent="0.35">
      <c r="A13" s="123">
        <v>1982</v>
      </c>
      <c r="B13" s="121">
        <v>5.0000000000000001E-3</v>
      </c>
      <c r="C13" s="121">
        <v>7.0000000000000001E-3</v>
      </c>
      <c r="D13" s="121" t="s">
        <v>16</v>
      </c>
      <c r="E13" s="121" t="s">
        <v>16</v>
      </c>
      <c r="F13" s="334"/>
      <c r="G13" s="334"/>
      <c r="H13" s="334"/>
      <c r="I13" s="334"/>
      <c r="J13" s="334"/>
      <c r="K13" s="334"/>
    </row>
    <row r="14" spans="1:11" ht="15" customHeight="1" x14ac:dyDescent="0.35">
      <c r="A14" s="99">
        <v>1983</v>
      </c>
      <c r="B14" s="97">
        <v>5.0000000000000001E-3</v>
      </c>
      <c r="C14" s="97">
        <v>7.0000000000000001E-3</v>
      </c>
      <c r="D14" s="97" t="s">
        <v>16</v>
      </c>
      <c r="E14" s="97" t="s">
        <v>16</v>
      </c>
      <c r="F14" s="334"/>
      <c r="G14" s="334"/>
      <c r="H14" s="334"/>
      <c r="I14" s="334"/>
      <c r="J14" s="334"/>
      <c r="K14" s="334"/>
    </row>
    <row r="15" spans="1:11" ht="15" customHeight="1" x14ac:dyDescent="0.35">
      <c r="A15" s="123">
        <v>1984</v>
      </c>
      <c r="B15" s="121">
        <v>4.0000000000000001E-3</v>
      </c>
      <c r="C15" s="121">
        <v>6.0000000000000001E-3</v>
      </c>
      <c r="D15" s="121" t="s">
        <v>16</v>
      </c>
      <c r="E15" s="121" t="s">
        <v>16</v>
      </c>
      <c r="F15" s="334"/>
      <c r="G15" s="334"/>
      <c r="H15" s="334"/>
      <c r="I15" s="334"/>
      <c r="J15" s="334"/>
      <c r="K15" s="334"/>
    </row>
    <row r="16" spans="1:11" ht="15" customHeight="1" x14ac:dyDescent="0.35">
      <c r="A16" s="99">
        <v>1985</v>
      </c>
      <c r="B16" s="97">
        <v>4.0000000000000001E-3</v>
      </c>
      <c r="C16" s="97">
        <v>6.0000000000000001E-3</v>
      </c>
      <c r="D16" s="97" t="s">
        <v>16</v>
      </c>
      <c r="E16" s="97" t="s">
        <v>16</v>
      </c>
      <c r="F16" s="334"/>
      <c r="G16" s="334"/>
      <c r="H16" s="334"/>
      <c r="I16" s="334"/>
      <c r="J16" s="334"/>
      <c r="K16" s="334"/>
    </row>
    <row r="17" spans="1:11" ht="15" customHeight="1" x14ac:dyDescent="0.35">
      <c r="A17" s="123">
        <v>1986</v>
      </c>
      <c r="B17" s="121">
        <v>4.0000000000000001E-3</v>
      </c>
      <c r="C17" s="121">
        <v>6.0000000000000001E-3</v>
      </c>
      <c r="D17" s="121" t="s">
        <v>16</v>
      </c>
      <c r="E17" s="121" t="s">
        <v>16</v>
      </c>
      <c r="F17" s="334"/>
      <c r="G17" s="334"/>
      <c r="H17" s="334"/>
      <c r="I17" s="334"/>
      <c r="J17" s="334"/>
      <c r="K17" s="334"/>
    </row>
    <row r="18" spans="1:11" ht="15" customHeight="1" x14ac:dyDescent="0.35">
      <c r="A18" s="99">
        <v>1987</v>
      </c>
      <c r="B18" s="97">
        <v>4.0000000000000001E-3</v>
      </c>
      <c r="C18" s="97">
        <v>6.0000000000000001E-3</v>
      </c>
      <c r="D18" s="97" t="s">
        <v>16</v>
      </c>
      <c r="E18" s="97" t="s">
        <v>16</v>
      </c>
      <c r="F18" s="334"/>
      <c r="G18" s="334"/>
      <c r="H18" s="334"/>
      <c r="I18" s="334"/>
      <c r="J18" s="334"/>
      <c r="K18" s="334"/>
    </row>
    <row r="19" spans="1:11" ht="15" customHeight="1" x14ac:dyDescent="0.35">
      <c r="A19" s="123">
        <v>1988</v>
      </c>
      <c r="B19" s="121">
        <v>4.0000000000000001E-3</v>
      </c>
      <c r="C19" s="121">
        <v>6.0000000000000001E-3</v>
      </c>
      <c r="D19" s="121" t="s">
        <v>16</v>
      </c>
      <c r="E19" s="121" t="s">
        <v>16</v>
      </c>
      <c r="F19" s="334"/>
      <c r="G19" s="334"/>
      <c r="H19" s="334"/>
      <c r="I19" s="334"/>
      <c r="J19" s="334"/>
      <c r="K19" s="334"/>
    </row>
    <row r="20" spans="1:11" ht="15" customHeight="1" x14ac:dyDescent="0.35">
      <c r="A20" s="99">
        <v>1989</v>
      </c>
      <c r="B20" s="97">
        <v>4.0000000000000001E-3</v>
      </c>
      <c r="C20" s="97">
        <v>6.0000000000000001E-3</v>
      </c>
      <c r="D20" s="97" t="s">
        <v>16</v>
      </c>
      <c r="E20" s="97" t="s">
        <v>16</v>
      </c>
      <c r="F20" s="334"/>
      <c r="G20" s="334"/>
      <c r="H20" s="334"/>
      <c r="I20" s="334"/>
      <c r="J20" s="334"/>
      <c r="K20" s="334"/>
    </row>
    <row r="21" spans="1:11" ht="15" customHeight="1" x14ac:dyDescent="0.35">
      <c r="A21" s="123">
        <v>1990</v>
      </c>
      <c r="B21" s="121">
        <v>4.0000000000000001E-3</v>
      </c>
      <c r="C21" s="121">
        <v>6.0000000000000001E-3</v>
      </c>
      <c r="D21" s="121" t="s">
        <v>16</v>
      </c>
      <c r="E21" s="121" t="s">
        <v>16</v>
      </c>
      <c r="F21" s="334"/>
      <c r="G21" s="334"/>
      <c r="H21" s="334"/>
      <c r="I21" s="334"/>
      <c r="J21" s="334"/>
      <c r="K21" s="334"/>
    </row>
    <row r="22" spans="1:11" ht="15" customHeight="1" x14ac:dyDescent="0.35">
      <c r="A22" s="99">
        <v>1991</v>
      </c>
      <c r="B22" s="97">
        <v>4.0000000000000001E-3</v>
      </c>
      <c r="C22" s="97">
        <v>6.0000000000000001E-3</v>
      </c>
      <c r="D22" s="97" t="s">
        <v>16</v>
      </c>
      <c r="E22" s="97" t="s">
        <v>16</v>
      </c>
      <c r="F22" s="334"/>
      <c r="G22" s="334"/>
      <c r="H22" s="334"/>
      <c r="I22" s="334"/>
      <c r="J22" s="334"/>
      <c r="K22" s="334"/>
    </row>
    <row r="23" spans="1:11" ht="15" customHeight="1" x14ac:dyDescent="0.35">
      <c r="A23" s="123">
        <v>1992</v>
      </c>
      <c r="B23" s="121">
        <v>4.0000000000000001E-3</v>
      </c>
      <c r="C23" s="121">
        <v>6.0000000000000001E-3</v>
      </c>
      <c r="D23" s="121" t="s">
        <v>16</v>
      </c>
      <c r="E23" s="121" t="s">
        <v>16</v>
      </c>
      <c r="F23" s="334"/>
      <c r="G23" s="334"/>
      <c r="H23" s="334"/>
      <c r="I23" s="334"/>
      <c r="J23" s="334"/>
      <c r="K23" s="334"/>
    </row>
    <row r="24" spans="1:11" ht="15" customHeight="1" x14ac:dyDescent="0.35">
      <c r="A24" s="99">
        <v>1993</v>
      </c>
      <c r="B24" s="97">
        <v>4.0000000000000001E-3</v>
      </c>
      <c r="C24" s="97">
        <v>6.0000000000000001E-3</v>
      </c>
      <c r="D24" s="97" t="s">
        <v>16</v>
      </c>
      <c r="E24" s="97" t="s">
        <v>16</v>
      </c>
      <c r="F24" s="334"/>
      <c r="G24" s="334"/>
      <c r="H24" s="334"/>
      <c r="I24" s="334"/>
      <c r="J24" s="334"/>
      <c r="K24" s="334"/>
    </row>
    <row r="25" spans="1:11" ht="15" customHeight="1" x14ac:dyDescent="0.35">
      <c r="A25" s="123">
        <v>1994</v>
      </c>
      <c r="B25" s="121">
        <v>2.1999999999999999E-2</v>
      </c>
      <c r="C25" s="121">
        <v>1.7000000000000001E-2</v>
      </c>
      <c r="D25" s="121" t="s">
        <v>16</v>
      </c>
      <c r="E25" s="121" t="s">
        <v>16</v>
      </c>
      <c r="F25" s="334"/>
      <c r="G25" s="334"/>
      <c r="H25" s="334"/>
      <c r="I25" s="334"/>
      <c r="J25" s="334"/>
      <c r="K25" s="334"/>
    </row>
    <row r="26" spans="1:11" ht="15" customHeight="1" x14ac:dyDescent="0.35">
      <c r="A26" s="99">
        <v>1995</v>
      </c>
      <c r="B26" s="97">
        <v>2.1999999999999999E-2</v>
      </c>
      <c r="C26" s="97">
        <v>1.7000000000000001E-2</v>
      </c>
      <c r="D26" s="97" t="s">
        <v>16</v>
      </c>
      <c r="E26" s="97" t="s">
        <v>16</v>
      </c>
      <c r="F26" s="334"/>
      <c r="G26" s="334"/>
      <c r="H26" s="334"/>
      <c r="I26" s="334"/>
      <c r="J26" s="334"/>
      <c r="K26" s="334"/>
    </row>
    <row r="27" spans="1:11" ht="15" customHeight="1" x14ac:dyDescent="0.35">
      <c r="A27" s="123">
        <v>1996</v>
      </c>
      <c r="B27" s="121">
        <v>2.1999999999999999E-2</v>
      </c>
      <c r="C27" s="121">
        <v>1.7000000000000001E-2</v>
      </c>
      <c r="D27" s="121" t="s">
        <v>16</v>
      </c>
      <c r="E27" s="121" t="s">
        <v>16</v>
      </c>
      <c r="F27" s="334"/>
      <c r="G27" s="334"/>
      <c r="H27" s="334"/>
      <c r="I27" s="334"/>
      <c r="J27" s="334"/>
      <c r="K27" s="334"/>
    </row>
    <row r="28" spans="1:11" ht="15" customHeight="1" x14ac:dyDescent="0.35">
      <c r="A28" s="99">
        <v>1997</v>
      </c>
      <c r="B28" s="97">
        <v>2.1999999999999999E-2</v>
      </c>
      <c r="C28" s="97">
        <v>1.7000000000000001E-2</v>
      </c>
      <c r="D28" s="97" t="s">
        <v>16</v>
      </c>
      <c r="E28" s="97" t="s">
        <v>16</v>
      </c>
      <c r="F28" s="334"/>
      <c r="G28" s="334"/>
      <c r="H28" s="334"/>
      <c r="I28" s="334"/>
      <c r="J28" s="334"/>
      <c r="K28" s="334"/>
    </row>
    <row r="29" spans="1:11" ht="15" customHeight="1" x14ac:dyDescent="0.35">
      <c r="A29" s="123">
        <v>1998</v>
      </c>
      <c r="B29" s="121">
        <v>2.1999999999999999E-2</v>
      </c>
      <c r="C29" s="121">
        <v>1.7000000000000001E-2</v>
      </c>
      <c r="D29" s="121" t="s">
        <v>16</v>
      </c>
      <c r="E29" s="121" t="s">
        <v>16</v>
      </c>
      <c r="F29" s="334"/>
      <c r="G29" s="334"/>
      <c r="H29" s="334"/>
      <c r="I29" s="334"/>
      <c r="J29" s="334"/>
      <c r="K29" s="334"/>
    </row>
    <row r="30" spans="1:11" ht="15" customHeight="1" x14ac:dyDescent="0.35">
      <c r="A30" s="99">
        <v>1999</v>
      </c>
      <c r="B30" s="97">
        <v>2.1999999999999999E-2</v>
      </c>
      <c r="C30" s="97">
        <v>1.7000000000000001E-2</v>
      </c>
      <c r="D30" s="97" t="s">
        <v>16</v>
      </c>
      <c r="E30" s="97" t="s">
        <v>16</v>
      </c>
      <c r="F30" s="334"/>
      <c r="G30" s="334"/>
      <c r="H30" s="334"/>
      <c r="I30" s="334"/>
      <c r="J30" s="334"/>
      <c r="K30" s="334"/>
    </row>
    <row r="31" spans="1:11" ht="15" customHeight="1" x14ac:dyDescent="0.35">
      <c r="A31" s="123">
        <v>2000</v>
      </c>
      <c r="B31" s="121">
        <v>2.1999999999999999E-2</v>
      </c>
      <c r="C31" s="121">
        <v>1.7000000000000001E-2</v>
      </c>
      <c r="D31" s="121" t="s">
        <v>16</v>
      </c>
      <c r="E31" s="121" t="s">
        <v>16</v>
      </c>
      <c r="F31" s="334"/>
      <c r="G31" s="334"/>
      <c r="H31" s="334"/>
      <c r="I31" s="334"/>
      <c r="J31" s="334"/>
      <c r="K31" s="334"/>
    </row>
    <row r="32" spans="1:11" ht="15" customHeight="1" x14ac:dyDescent="0.35">
      <c r="A32" s="99">
        <v>2001</v>
      </c>
      <c r="B32" s="97">
        <v>2.1999999999999999E-2</v>
      </c>
      <c r="C32" s="97">
        <v>1.7000000000000001E-2</v>
      </c>
      <c r="D32" s="97" t="s">
        <v>16</v>
      </c>
      <c r="E32" s="97" t="s">
        <v>16</v>
      </c>
      <c r="G32" s="334"/>
      <c r="H32" s="334"/>
      <c r="I32" s="334"/>
      <c r="J32" s="334"/>
      <c r="K32" s="334"/>
    </row>
    <row r="33" spans="1:11" ht="15" customHeight="1" x14ac:dyDescent="0.35">
      <c r="A33" s="123">
        <v>2002</v>
      </c>
      <c r="B33" s="121">
        <v>2.1999999999999999E-2</v>
      </c>
      <c r="C33" s="121">
        <v>1.7000000000000001E-2</v>
      </c>
      <c r="D33" s="121" t="s">
        <v>16</v>
      </c>
      <c r="E33" s="121" t="s">
        <v>16</v>
      </c>
      <c r="G33" s="334"/>
      <c r="H33" s="334"/>
      <c r="I33" s="334"/>
      <c r="J33" s="334"/>
      <c r="K33" s="334"/>
    </row>
    <row r="34" spans="1:11" ht="15" customHeight="1" x14ac:dyDescent="0.35">
      <c r="A34" s="99">
        <v>2003</v>
      </c>
      <c r="B34" s="97">
        <v>2.1000000000000001E-2</v>
      </c>
      <c r="C34" s="97">
        <v>1.7000000000000001E-2</v>
      </c>
      <c r="D34" s="97">
        <v>2.2928155339805825E-2</v>
      </c>
      <c r="E34" s="97">
        <v>1.7000000000000001E-2</v>
      </c>
      <c r="G34" s="334"/>
      <c r="H34" s="334"/>
      <c r="I34" s="334"/>
      <c r="J34" s="334"/>
      <c r="K34" s="334"/>
    </row>
    <row r="35" spans="1:11" ht="15" customHeight="1" x14ac:dyDescent="0.35">
      <c r="A35" s="123">
        <v>2004</v>
      </c>
      <c r="B35" s="121">
        <v>2.1000000000000001E-2</v>
      </c>
      <c r="C35" s="121">
        <v>1.7000000000000001E-2</v>
      </c>
      <c r="D35" s="121">
        <v>2.1866666666666666E-2</v>
      </c>
      <c r="E35" s="121">
        <v>1.7000000000000001E-2</v>
      </c>
      <c r="G35" s="334"/>
      <c r="H35" s="334"/>
      <c r="I35" s="334"/>
      <c r="J35" s="334"/>
      <c r="K35" s="334"/>
    </row>
    <row r="36" spans="1:11" ht="15" customHeight="1" x14ac:dyDescent="0.35">
      <c r="A36" s="99">
        <v>2005</v>
      </c>
      <c r="B36" s="97">
        <v>2.1000000000000001E-2</v>
      </c>
      <c r="C36" s="97">
        <v>1.7000000000000001E-2</v>
      </c>
      <c r="D36" s="97">
        <v>2.0535652173913045E-2</v>
      </c>
      <c r="E36" s="97">
        <v>1.7000000000000001E-2</v>
      </c>
      <c r="G36" s="334"/>
      <c r="H36" s="334"/>
      <c r="I36" s="334"/>
      <c r="J36" s="334"/>
      <c r="K36" s="334"/>
    </row>
    <row r="37" spans="1:11" ht="15" customHeight="1" x14ac:dyDescent="0.35">
      <c r="A37" s="123">
        <v>2006</v>
      </c>
      <c r="B37" s="121">
        <v>2.1000000000000001E-2</v>
      </c>
      <c r="C37" s="121">
        <v>1.7000000000000001E-2</v>
      </c>
      <c r="D37" s="121">
        <v>2.0184615384615388E-2</v>
      </c>
      <c r="E37" s="121">
        <v>1.7000000000000001E-2</v>
      </c>
      <c r="G37" s="334"/>
      <c r="H37" s="334"/>
      <c r="I37" s="334"/>
      <c r="J37" s="334"/>
      <c r="K37" s="334"/>
    </row>
    <row r="38" spans="1:11" ht="15" customHeight="1" x14ac:dyDescent="0.35">
      <c r="A38" s="99">
        <v>2007</v>
      </c>
      <c r="B38" s="97">
        <v>2.1000000000000001E-2</v>
      </c>
      <c r="C38" s="97" t="s">
        <v>16</v>
      </c>
      <c r="D38" s="97">
        <v>2.0184615384615388E-2</v>
      </c>
      <c r="E38" s="97">
        <v>1.7000000000000001E-2</v>
      </c>
      <c r="G38" s="334"/>
      <c r="H38" s="334"/>
      <c r="I38" s="334"/>
      <c r="J38" s="334"/>
      <c r="K38" s="334"/>
    </row>
    <row r="39" spans="1:11" ht="15" customHeight="1" x14ac:dyDescent="0.35">
      <c r="A39" s="123">
        <v>2008</v>
      </c>
      <c r="B39" s="121">
        <v>2.4E-2</v>
      </c>
      <c r="C39" s="121" t="s">
        <v>16</v>
      </c>
      <c r="D39" s="121">
        <v>2.0715789473684212E-2</v>
      </c>
      <c r="E39" s="121">
        <v>1.7000000000000001E-2</v>
      </c>
      <c r="G39" s="334"/>
      <c r="H39" s="334"/>
      <c r="I39" s="334"/>
      <c r="J39" s="334"/>
      <c r="K39" s="334"/>
    </row>
    <row r="40" spans="1:11" ht="15" customHeight="1" x14ac:dyDescent="0.35">
      <c r="A40" s="99">
        <v>2009</v>
      </c>
      <c r="B40" s="97">
        <v>2.3854545454545455E-2</v>
      </c>
      <c r="C40" s="97" t="s">
        <v>16</v>
      </c>
      <c r="D40" s="97">
        <v>2.0535652173913045E-2</v>
      </c>
      <c r="E40" s="97">
        <v>1.7000000000000001E-2</v>
      </c>
      <c r="G40" s="334"/>
      <c r="H40" s="334"/>
      <c r="I40" s="334"/>
      <c r="J40" s="334"/>
      <c r="K40" s="334"/>
    </row>
    <row r="41" spans="1:11" ht="15" customHeight="1" x14ac:dyDescent="0.35">
      <c r="A41" s="123">
        <v>2010</v>
      </c>
      <c r="B41" s="121">
        <v>2.2707692307692307E-2</v>
      </c>
      <c r="C41" s="121" t="s">
        <v>16</v>
      </c>
      <c r="D41" s="121">
        <v>1.9357377049180328E-2</v>
      </c>
      <c r="E41" s="121">
        <v>1.7000000000000001E-2</v>
      </c>
      <c r="G41" s="334"/>
      <c r="H41" s="334"/>
      <c r="I41" s="334"/>
      <c r="J41" s="334"/>
      <c r="K41" s="334"/>
    </row>
    <row r="42" spans="1:11" ht="15" customHeight="1" x14ac:dyDescent="0.35">
      <c r="A42" s="99">
        <v>2011</v>
      </c>
      <c r="B42" s="97">
        <v>2.1085714285714287E-2</v>
      </c>
      <c r="C42" s="97" t="s">
        <v>16</v>
      </c>
      <c r="D42" s="97">
        <v>1.9357377049180328E-2</v>
      </c>
      <c r="E42" s="97">
        <v>1.7000000000000001E-2</v>
      </c>
      <c r="G42" s="334"/>
      <c r="H42" s="334"/>
      <c r="I42" s="334"/>
      <c r="J42" s="334"/>
      <c r="K42" s="334"/>
    </row>
    <row r="43" spans="1:11" ht="15" customHeight="1" x14ac:dyDescent="0.35">
      <c r="A43" s="123">
        <v>2012</v>
      </c>
      <c r="B43" s="121">
        <v>2.0899115044247785E-2</v>
      </c>
      <c r="C43" s="121" t="s">
        <v>16</v>
      </c>
      <c r="D43" s="121">
        <v>1.9357377049180328E-2</v>
      </c>
      <c r="E43" s="121">
        <v>1.7000000000000001E-2</v>
      </c>
      <c r="G43" s="334"/>
      <c r="H43" s="334"/>
      <c r="I43" s="334"/>
      <c r="J43" s="334"/>
      <c r="K43" s="334"/>
    </row>
    <row r="44" spans="1:11" ht="15" customHeight="1" x14ac:dyDescent="0.35">
      <c r="A44" s="99">
        <v>2013</v>
      </c>
      <c r="B44" s="97">
        <v>2.166605504587156E-2</v>
      </c>
      <c r="C44" s="97" t="s">
        <v>16</v>
      </c>
      <c r="D44" s="97">
        <v>1.904516129032258E-2</v>
      </c>
      <c r="E44" s="97">
        <v>1.7000000000000001E-2</v>
      </c>
      <c r="G44" s="334"/>
      <c r="H44" s="334"/>
      <c r="I44" s="334"/>
      <c r="J44" s="334"/>
      <c r="K44" s="334"/>
    </row>
    <row r="45" spans="1:11" ht="15" customHeight="1" x14ac:dyDescent="0.35">
      <c r="A45" s="123">
        <v>2014</v>
      </c>
      <c r="B45" s="121">
        <v>2.1000000000000001E-2</v>
      </c>
      <c r="C45" s="121" t="s">
        <v>16</v>
      </c>
      <c r="D45" s="121">
        <v>1.9E-2</v>
      </c>
      <c r="E45" s="121">
        <v>1.7000000000000001E-2</v>
      </c>
      <c r="G45" s="334"/>
      <c r="H45" s="334"/>
      <c r="I45" s="334"/>
      <c r="J45" s="334"/>
      <c r="K45" s="334"/>
    </row>
    <row r="46" spans="1:11" ht="15" customHeight="1" x14ac:dyDescent="0.35">
      <c r="G46" s="334"/>
      <c r="H46" s="334"/>
      <c r="I46" s="334"/>
      <c r="J46" s="334"/>
      <c r="K46" s="334"/>
    </row>
    <row r="47" spans="1:11" ht="15" customHeight="1" x14ac:dyDescent="0.35">
      <c r="G47" s="334"/>
      <c r="H47" s="334"/>
      <c r="I47" s="334"/>
      <c r="J47" s="334"/>
      <c r="K47" s="334"/>
    </row>
    <row r="48" spans="1:11" ht="15" customHeight="1" x14ac:dyDescent="0.35">
      <c r="G48" s="334"/>
      <c r="H48" s="334"/>
      <c r="I48" s="334"/>
      <c r="J48" s="334"/>
      <c r="K48" s="334"/>
    </row>
    <row r="49" spans="7:11" ht="15" customHeight="1" x14ac:dyDescent="0.35">
      <c r="G49" s="334"/>
      <c r="H49" s="334"/>
      <c r="I49" s="334"/>
      <c r="J49" s="334"/>
      <c r="K49" s="334"/>
    </row>
    <row r="50" spans="7:11" ht="15" customHeight="1" x14ac:dyDescent="0.35">
      <c r="G50" s="334"/>
      <c r="H50" s="334"/>
      <c r="I50" s="334"/>
      <c r="J50" s="334"/>
      <c r="K50" s="334"/>
    </row>
    <row r="51" spans="7:11" ht="15" customHeight="1" x14ac:dyDescent="0.35">
      <c r="G51" s="334"/>
      <c r="H51" s="334"/>
      <c r="I51" s="334"/>
      <c r="J51" s="334"/>
      <c r="K51" s="334"/>
    </row>
    <row r="52" spans="7:11" ht="15" customHeight="1" x14ac:dyDescent="0.35">
      <c r="G52" s="334"/>
      <c r="H52" s="334"/>
      <c r="I52" s="334"/>
      <c r="J52" s="334"/>
      <c r="K52" s="334"/>
    </row>
    <row r="53" spans="7:11" x14ac:dyDescent="0.35">
      <c r="G53" s="334"/>
      <c r="H53" s="334"/>
      <c r="I53" s="334"/>
      <c r="J53" s="334"/>
      <c r="K53" s="334"/>
    </row>
    <row r="54" spans="7:11" x14ac:dyDescent="0.35">
      <c r="G54" s="334"/>
      <c r="H54" s="334"/>
      <c r="I54" s="334"/>
      <c r="J54" s="334"/>
      <c r="K54" s="334"/>
    </row>
  </sheetData>
  <mergeCells count="5">
    <mergeCell ref="A1:E2"/>
    <mergeCell ref="A3:A4"/>
    <mergeCell ref="B3:B4"/>
    <mergeCell ref="C3:C4"/>
    <mergeCell ref="D3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activeCell="J8" sqref="I8:J8"/>
    </sheetView>
  </sheetViews>
  <sheetFormatPr defaultRowHeight="14.5" x14ac:dyDescent="0.35"/>
  <cols>
    <col min="1" max="1" width="10.7265625" customWidth="1"/>
    <col min="2" max="5" width="15.7265625" customWidth="1"/>
    <col min="7" max="10" width="8.7265625" customWidth="1"/>
    <col min="11" max="12" width="10.26953125" customWidth="1"/>
    <col min="13" max="16" width="8.7265625" customWidth="1"/>
    <col min="17" max="17" width="10.26953125" customWidth="1"/>
  </cols>
  <sheetData>
    <row r="1" spans="1:5" ht="16.5" x14ac:dyDescent="0.45">
      <c r="A1" s="267" t="s">
        <v>220</v>
      </c>
      <c r="B1" s="266"/>
      <c r="C1" s="266"/>
      <c r="D1" s="266"/>
      <c r="E1" s="266"/>
    </row>
    <row r="2" spans="1:5" x14ac:dyDescent="0.35">
      <c r="A2" s="338" t="s">
        <v>0</v>
      </c>
      <c r="B2" s="221" t="s">
        <v>14</v>
      </c>
      <c r="C2" s="221" t="s">
        <v>101</v>
      </c>
      <c r="D2" s="221" t="s">
        <v>102</v>
      </c>
      <c r="E2" s="221"/>
    </row>
    <row r="3" spans="1:5" x14ac:dyDescent="0.35">
      <c r="A3" s="339"/>
      <c r="B3" s="221"/>
      <c r="C3" s="221"/>
      <c r="D3" s="342" t="s">
        <v>14</v>
      </c>
      <c r="E3" s="342" t="s">
        <v>101</v>
      </c>
    </row>
    <row r="4" spans="1:5" x14ac:dyDescent="0.35">
      <c r="A4" s="123">
        <v>1974</v>
      </c>
      <c r="B4" s="121">
        <v>5.0000000000000001E-3</v>
      </c>
      <c r="C4" s="121" t="s">
        <v>16</v>
      </c>
      <c r="D4" s="121" t="s">
        <v>16</v>
      </c>
      <c r="E4" s="121" t="s">
        <v>16</v>
      </c>
    </row>
    <row r="5" spans="1:5" x14ac:dyDescent="0.35">
      <c r="A5" s="99">
        <v>1975</v>
      </c>
      <c r="B5" s="97">
        <v>5.0000000000000001E-3</v>
      </c>
      <c r="C5" s="97" t="s">
        <v>16</v>
      </c>
      <c r="D5" s="97" t="s">
        <v>16</v>
      </c>
      <c r="E5" s="97" t="s">
        <v>16</v>
      </c>
    </row>
    <row r="6" spans="1:5" x14ac:dyDescent="0.35">
      <c r="A6" s="123">
        <v>1976</v>
      </c>
      <c r="B6" s="121">
        <v>5.0000000000000001E-3</v>
      </c>
      <c r="C6" s="121" t="s">
        <v>16</v>
      </c>
      <c r="D6" s="121" t="s">
        <v>16</v>
      </c>
      <c r="E6" s="121" t="s">
        <v>16</v>
      </c>
    </row>
    <row r="7" spans="1:5" x14ac:dyDescent="0.35">
      <c r="A7" s="99">
        <v>1977</v>
      </c>
      <c r="B7" s="97">
        <v>5.0000000000000001E-3</v>
      </c>
      <c r="C7" s="97" t="s">
        <v>16</v>
      </c>
      <c r="D7" s="97" t="s">
        <v>16</v>
      </c>
      <c r="E7" s="97" t="s">
        <v>16</v>
      </c>
    </row>
    <row r="8" spans="1:5" x14ac:dyDescent="0.35">
      <c r="A8" s="123">
        <v>1978</v>
      </c>
      <c r="B8" s="121">
        <v>5.0000000000000001E-3</v>
      </c>
      <c r="C8" s="121" t="s">
        <v>16</v>
      </c>
      <c r="D8" s="121" t="s">
        <v>16</v>
      </c>
      <c r="E8" s="121" t="s">
        <v>16</v>
      </c>
    </row>
    <row r="9" spans="1:5" x14ac:dyDescent="0.35">
      <c r="A9" s="99">
        <v>1979</v>
      </c>
      <c r="B9" s="97">
        <v>5.0000000000000001E-3</v>
      </c>
      <c r="C9" s="97">
        <v>7.0000000000000001E-3</v>
      </c>
      <c r="D9" s="97" t="s">
        <v>16</v>
      </c>
      <c r="E9" s="97" t="s">
        <v>16</v>
      </c>
    </row>
    <row r="10" spans="1:5" x14ac:dyDescent="0.35">
      <c r="A10" s="123">
        <v>1980</v>
      </c>
      <c r="B10" s="121">
        <v>5.0000000000000001E-3</v>
      </c>
      <c r="C10" s="121">
        <v>7.0000000000000001E-3</v>
      </c>
      <c r="D10" s="121" t="s">
        <v>16</v>
      </c>
      <c r="E10" s="121" t="s">
        <v>16</v>
      </c>
    </row>
    <row r="11" spans="1:5" x14ac:dyDescent="0.35">
      <c r="A11" s="99">
        <v>1981</v>
      </c>
      <c r="B11" s="97">
        <v>5.0000000000000001E-3</v>
      </c>
      <c r="C11" s="97">
        <v>7.0000000000000001E-3</v>
      </c>
      <c r="D11" s="97" t="s">
        <v>16</v>
      </c>
      <c r="E11" s="97" t="s">
        <v>16</v>
      </c>
    </row>
    <row r="12" spans="1:5" x14ac:dyDescent="0.35">
      <c r="A12" s="123">
        <v>1982</v>
      </c>
      <c r="B12" s="121">
        <v>5.0000000000000001E-3</v>
      </c>
      <c r="C12" s="121">
        <v>7.0000000000000001E-3</v>
      </c>
      <c r="D12" s="121" t="s">
        <v>16</v>
      </c>
      <c r="E12" s="121" t="s">
        <v>16</v>
      </c>
    </row>
    <row r="13" spans="1:5" x14ac:dyDescent="0.35">
      <c r="A13" s="99">
        <v>1983</v>
      </c>
      <c r="B13" s="97">
        <v>5.0000000000000001E-3</v>
      </c>
      <c r="C13" s="97">
        <v>7.0000000000000001E-3</v>
      </c>
      <c r="D13" s="97" t="s">
        <v>16</v>
      </c>
      <c r="E13" s="97" t="s">
        <v>16</v>
      </c>
    </row>
    <row r="14" spans="1:5" x14ac:dyDescent="0.35">
      <c r="A14" s="123">
        <v>1984</v>
      </c>
      <c r="B14" s="121">
        <v>4.0000000000000001E-3</v>
      </c>
      <c r="C14" s="121">
        <v>7.0000000000000001E-3</v>
      </c>
      <c r="D14" s="121" t="s">
        <v>16</v>
      </c>
      <c r="E14" s="121" t="s">
        <v>16</v>
      </c>
    </row>
    <row r="15" spans="1:5" x14ac:dyDescent="0.35">
      <c r="A15" s="99">
        <v>1985</v>
      </c>
      <c r="B15" s="97">
        <v>4.0000000000000001E-3</v>
      </c>
      <c r="C15" s="97">
        <v>6.0000000000000001E-3</v>
      </c>
      <c r="D15" s="97" t="s">
        <v>16</v>
      </c>
      <c r="E15" s="97" t="s">
        <v>16</v>
      </c>
    </row>
    <row r="16" spans="1:5" x14ac:dyDescent="0.35">
      <c r="A16" s="123">
        <v>1986</v>
      </c>
      <c r="B16" s="121">
        <v>4.0000000000000001E-3</v>
      </c>
      <c r="C16" s="121">
        <v>6.0000000000000001E-3</v>
      </c>
      <c r="D16" s="121" t="s">
        <v>16</v>
      </c>
      <c r="E16" s="121" t="s">
        <v>16</v>
      </c>
    </row>
    <row r="17" spans="1:5" x14ac:dyDescent="0.35">
      <c r="A17" s="99">
        <v>1987</v>
      </c>
      <c r="B17" s="97">
        <v>4.0000000000000001E-3</v>
      </c>
      <c r="C17" s="97">
        <v>6.0000000000000001E-3</v>
      </c>
      <c r="D17" s="97" t="s">
        <v>16</v>
      </c>
      <c r="E17" s="97" t="s">
        <v>16</v>
      </c>
    </row>
    <row r="18" spans="1:5" x14ac:dyDescent="0.35">
      <c r="A18" s="123">
        <v>1988</v>
      </c>
      <c r="B18" s="121">
        <v>4.0000000000000001E-3</v>
      </c>
      <c r="C18" s="121">
        <v>6.0000000000000001E-3</v>
      </c>
      <c r="D18" s="121" t="s">
        <v>16</v>
      </c>
      <c r="E18" s="121" t="s">
        <v>16</v>
      </c>
    </row>
    <row r="19" spans="1:5" x14ac:dyDescent="0.35">
      <c r="A19" s="99">
        <v>1989</v>
      </c>
      <c r="B19" s="97">
        <v>4.0000000000000001E-3</v>
      </c>
      <c r="C19" s="97">
        <v>6.0000000000000001E-3</v>
      </c>
      <c r="D19" s="97" t="s">
        <v>16</v>
      </c>
      <c r="E19" s="97" t="s">
        <v>16</v>
      </c>
    </row>
    <row r="20" spans="1:5" x14ac:dyDescent="0.35">
      <c r="A20" s="123">
        <v>1990</v>
      </c>
      <c r="B20" s="121">
        <v>4.0000000000000001E-3</v>
      </c>
      <c r="C20" s="121">
        <v>6.0000000000000001E-3</v>
      </c>
      <c r="D20" s="121" t="s">
        <v>16</v>
      </c>
      <c r="E20" s="121" t="s">
        <v>16</v>
      </c>
    </row>
    <row r="21" spans="1:5" x14ac:dyDescent="0.35">
      <c r="A21" s="99">
        <v>1991</v>
      </c>
      <c r="B21" s="97">
        <v>4.0000000000000001E-3</v>
      </c>
      <c r="C21" s="97">
        <v>6.0000000000000001E-3</v>
      </c>
      <c r="D21" s="97" t="s">
        <v>16</v>
      </c>
      <c r="E21" s="97" t="s">
        <v>16</v>
      </c>
    </row>
    <row r="22" spans="1:5" x14ac:dyDescent="0.35">
      <c r="A22" s="123">
        <v>1992</v>
      </c>
      <c r="B22" s="121">
        <v>4.0000000000000001E-3</v>
      </c>
      <c r="C22" s="121">
        <v>6.0000000000000001E-3</v>
      </c>
      <c r="D22" s="121" t="s">
        <v>16</v>
      </c>
      <c r="E22" s="121" t="s">
        <v>16</v>
      </c>
    </row>
    <row r="23" spans="1:5" x14ac:dyDescent="0.35">
      <c r="A23" s="99">
        <v>1993</v>
      </c>
      <c r="B23" s="97">
        <v>4.0000000000000001E-3</v>
      </c>
      <c r="C23" s="97">
        <v>6.0000000000000001E-3</v>
      </c>
      <c r="D23" s="97" t="s">
        <v>16</v>
      </c>
      <c r="E23" s="97" t="s">
        <v>16</v>
      </c>
    </row>
    <row r="24" spans="1:5" x14ac:dyDescent="0.35">
      <c r="A24" s="123">
        <v>1994</v>
      </c>
      <c r="B24" s="121">
        <v>2.1999999999999999E-2</v>
      </c>
      <c r="C24" s="121">
        <v>6.0000000000000001E-3</v>
      </c>
      <c r="D24" s="121" t="s">
        <v>16</v>
      </c>
      <c r="E24" s="121" t="s">
        <v>16</v>
      </c>
    </row>
    <row r="25" spans="1:5" x14ac:dyDescent="0.35">
      <c r="A25" s="99">
        <v>1995</v>
      </c>
      <c r="B25" s="97">
        <v>2.1999999999999999E-2</v>
      </c>
      <c r="C25" s="97">
        <v>1.7000000000000001E-2</v>
      </c>
      <c r="D25" s="97" t="s">
        <v>16</v>
      </c>
      <c r="E25" s="97" t="s">
        <v>16</v>
      </c>
    </row>
    <row r="26" spans="1:5" x14ac:dyDescent="0.35">
      <c r="A26" s="123">
        <v>1996</v>
      </c>
      <c r="B26" s="121">
        <v>2.1999999999999999E-2</v>
      </c>
      <c r="C26" s="121">
        <v>1.7000000000000001E-2</v>
      </c>
      <c r="D26" s="121" t="s">
        <v>16</v>
      </c>
      <c r="E26" s="121" t="s">
        <v>16</v>
      </c>
    </row>
    <row r="27" spans="1:5" x14ac:dyDescent="0.35">
      <c r="A27" s="99">
        <v>1997</v>
      </c>
      <c r="B27" s="97">
        <v>2.1999999999999999E-2</v>
      </c>
      <c r="C27" s="97">
        <v>1.7000000000000001E-2</v>
      </c>
      <c r="D27" s="97" t="s">
        <v>16</v>
      </c>
      <c r="E27" s="97" t="s">
        <v>16</v>
      </c>
    </row>
    <row r="28" spans="1:5" x14ac:dyDescent="0.35">
      <c r="A28" s="123">
        <v>1998</v>
      </c>
      <c r="B28" s="121">
        <v>2.1999999999999999E-2</v>
      </c>
      <c r="C28" s="121">
        <v>1.7000000000000001E-2</v>
      </c>
      <c r="D28" s="121" t="s">
        <v>16</v>
      </c>
      <c r="E28" s="121" t="s">
        <v>16</v>
      </c>
    </row>
    <row r="29" spans="1:5" x14ac:dyDescent="0.35">
      <c r="A29" s="99">
        <v>1999</v>
      </c>
      <c r="B29" s="97">
        <v>2.1999999999999999E-2</v>
      </c>
      <c r="C29" s="97">
        <v>1.7000000000000001E-2</v>
      </c>
      <c r="D29" s="97" t="s">
        <v>16</v>
      </c>
      <c r="E29" s="97" t="s">
        <v>16</v>
      </c>
    </row>
    <row r="30" spans="1:5" x14ac:dyDescent="0.35">
      <c r="A30" s="123">
        <v>2000</v>
      </c>
      <c r="B30" s="121">
        <v>2.1999999999999999E-2</v>
      </c>
      <c r="C30" s="121">
        <v>1.7000000000000001E-2</v>
      </c>
      <c r="D30" s="121" t="s">
        <v>16</v>
      </c>
      <c r="E30" s="121" t="s">
        <v>16</v>
      </c>
    </row>
    <row r="31" spans="1:5" x14ac:dyDescent="0.35">
      <c r="A31" s="99">
        <v>2001</v>
      </c>
      <c r="B31" s="97">
        <v>2.1999999999999999E-2</v>
      </c>
      <c r="C31" s="97">
        <v>1.7000000000000001E-2</v>
      </c>
      <c r="D31" s="97" t="s">
        <v>16</v>
      </c>
      <c r="E31" s="97" t="s">
        <v>16</v>
      </c>
    </row>
    <row r="32" spans="1:5" x14ac:dyDescent="0.35">
      <c r="A32" s="123">
        <v>2002</v>
      </c>
      <c r="B32" s="121">
        <v>2.1999999999999999E-2</v>
      </c>
      <c r="C32" s="121">
        <v>1.7000000000000001E-2</v>
      </c>
      <c r="D32" s="121" t="s">
        <v>16</v>
      </c>
      <c r="E32" s="121" t="s">
        <v>16</v>
      </c>
    </row>
    <row r="33" spans="1:5" x14ac:dyDescent="0.35">
      <c r="A33" s="99">
        <v>2003</v>
      </c>
      <c r="B33" s="97">
        <v>2.1000000000000001E-2</v>
      </c>
      <c r="C33" s="97">
        <v>1.7000000000000001E-2</v>
      </c>
      <c r="D33" s="97">
        <v>2.2928155339805825E-2</v>
      </c>
      <c r="E33" s="97">
        <v>1.7000000000000001E-2</v>
      </c>
    </row>
    <row r="34" spans="1:5" x14ac:dyDescent="0.35">
      <c r="A34" s="123">
        <v>2004</v>
      </c>
      <c r="B34" s="121">
        <v>2.1000000000000001E-2</v>
      </c>
      <c r="C34" s="121">
        <v>1.7000000000000001E-2</v>
      </c>
      <c r="D34" s="121">
        <v>2.1866666666666666E-2</v>
      </c>
      <c r="E34" s="121">
        <v>1.7000000000000001E-2</v>
      </c>
    </row>
    <row r="35" spans="1:5" x14ac:dyDescent="0.35">
      <c r="A35" s="99">
        <v>2005</v>
      </c>
      <c r="B35" s="97">
        <v>2.1000000000000001E-2</v>
      </c>
      <c r="C35" s="97">
        <v>1.7000000000000001E-2</v>
      </c>
      <c r="D35" s="97">
        <v>2.0535652173913045E-2</v>
      </c>
      <c r="E35" s="97">
        <v>1.7000000000000001E-2</v>
      </c>
    </row>
    <row r="36" spans="1:5" x14ac:dyDescent="0.35">
      <c r="A36" s="123">
        <v>2006</v>
      </c>
      <c r="B36" s="121">
        <v>2.1000000000000001E-2</v>
      </c>
      <c r="C36" s="121">
        <v>1.7000000000000001E-2</v>
      </c>
      <c r="D36" s="121">
        <v>2.0184615384615388E-2</v>
      </c>
      <c r="E36" s="121">
        <v>1.7000000000000001E-2</v>
      </c>
    </row>
    <row r="37" spans="1:5" x14ac:dyDescent="0.35">
      <c r="A37" s="99">
        <v>2007</v>
      </c>
      <c r="B37" s="97">
        <v>2.1000000000000001E-2</v>
      </c>
      <c r="C37" s="97" t="s">
        <v>16</v>
      </c>
      <c r="D37" s="97">
        <v>2.0184615384615388E-2</v>
      </c>
      <c r="E37" s="97">
        <v>1.7000000000000001E-2</v>
      </c>
    </row>
    <row r="38" spans="1:5" x14ac:dyDescent="0.35">
      <c r="A38" s="123">
        <v>2008</v>
      </c>
      <c r="B38" s="121">
        <v>2.4E-2</v>
      </c>
      <c r="C38" s="121" t="s">
        <v>16</v>
      </c>
      <c r="D38" s="121">
        <v>2.0184615384615388E-2</v>
      </c>
      <c r="E38" s="121">
        <v>1.7000000000000001E-2</v>
      </c>
    </row>
    <row r="39" spans="1:5" x14ac:dyDescent="0.35">
      <c r="A39" s="99">
        <v>2009</v>
      </c>
      <c r="B39" s="97">
        <v>2.8453012048192769E-2</v>
      </c>
      <c r="C39" s="97" t="s">
        <v>16</v>
      </c>
      <c r="D39" s="97">
        <v>2.8453012048192769E-2</v>
      </c>
      <c r="E39" s="97">
        <v>1.7000000000000001E-2</v>
      </c>
    </row>
    <row r="40" spans="1:5" x14ac:dyDescent="0.35">
      <c r="A40" s="123">
        <v>2010</v>
      </c>
      <c r="B40" s="121">
        <v>2.6836363636363634E-2</v>
      </c>
      <c r="C40" s="121" t="s">
        <v>16</v>
      </c>
      <c r="D40" s="121">
        <v>2.4346391752577322E-2</v>
      </c>
      <c r="E40" s="121">
        <v>1.7000000000000001E-2</v>
      </c>
    </row>
    <row r="41" spans="1:5" x14ac:dyDescent="0.35">
      <c r="A41" s="99">
        <v>2011</v>
      </c>
      <c r="B41" s="97">
        <v>2.3854545454545455E-2</v>
      </c>
      <c r="C41" s="97" t="s">
        <v>16</v>
      </c>
      <c r="D41" s="97">
        <v>2.6239999999999999E-2</v>
      </c>
      <c r="E41" s="97">
        <v>1.7000000000000001E-2</v>
      </c>
    </row>
    <row r="42" spans="1:5" x14ac:dyDescent="0.35">
      <c r="A42" s="123">
        <v>2012</v>
      </c>
      <c r="B42" s="121">
        <v>2.3854545454545455E-2</v>
      </c>
      <c r="C42" s="121" t="s">
        <v>16</v>
      </c>
      <c r="D42" s="121">
        <v>2.5951648351648354E-2</v>
      </c>
      <c r="E42" s="121">
        <v>1.7000000000000001E-2</v>
      </c>
    </row>
    <row r="43" spans="1:5" x14ac:dyDescent="0.35">
      <c r="A43" s="99">
        <v>2013</v>
      </c>
      <c r="B43" s="97">
        <v>2.512340425531915E-2</v>
      </c>
      <c r="C43" s="97" t="s">
        <v>16</v>
      </c>
      <c r="D43" s="97">
        <v>2.6534831460674157E-2</v>
      </c>
      <c r="E43" s="97">
        <v>1.7000000000000001E-2</v>
      </c>
    </row>
    <row r="44" spans="1:5" x14ac:dyDescent="0.35">
      <c r="A44" s="123">
        <v>2014</v>
      </c>
      <c r="B44" s="121">
        <v>2.2322203474214555E-2</v>
      </c>
      <c r="C44" s="132" t="s">
        <v>16</v>
      </c>
      <c r="D44" s="121">
        <v>2.665441111876625E-2</v>
      </c>
      <c r="E44" s="121">
        <v>1.7000000000000001E-2</v>
      </c>
    </row>
  </sheetData>
  <mergeCells count="5">
    <mergeCell ref="A1:E1"/>
    <mergeCell ref="A2:A3"/>
    <mergeCell ref="B2:B3"/>
    <mergeCell ref="C2:C3"/>
    <mergeCell ref="D2:E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" sqref="B1"/>
    </sheetView>
  </sheetViews>
  <sheetFormatPr defaultRowHeight="14.5" x14ac:dyDescent="0.35"/>
  <cols>
    <col min="1" max="1" width="12.453125" customWidth="1"/>
    <col min="2" max="5" width="14.7265625" customWidth="1"/>
  </cols>
  <sheetData>
    <row r="1" spans="1:5" ht="15" x14ac:dyDescent="0.4">
      <c r="B1" s="389" t="s">
        <v>221</v>
      </c>
      <c r="C1" s="343"/>
      <c r="D1" s="343"/>
      <c r="E1" s="343"/>
    </row>
    <row r="2" spans="1:5" x14ac:dyDescent="0.35">
      <c r="A2" s="344" t="s">
        <v>0</v>
      </c>
      <c r="B2" s="344" t="s">
        <v>179</v>
      </c>
      <c r="C2" s="344" t="s">
        <v>180</v>
      </c>
      <c r="D2" s="344" t="s">
        <v>101</v>
      </c>
      <c r="E2" s="344" t="s">
        <v>181</v>
      </c>
    </row>
    <row r="3" spans="1:5" x14ac:dyDescent="0.35">
      <c r="A3" s="123">
        <v>1980</v>
      </c>
      <c r="B3" s="121">
        <v>2.2090000000000001</v>
      </c>
      <c r="C3" s="345">
        <v>1.4570000000000001</v>
      </c>
      <c r="D3" s="345">
        <v>1.526</v>
      </c>
      <c r="E3" s="121">
        <v>2.6309999999999998</v>
      </c>
    </row>
    <row r="4" spans="1:5" x14ac:dyDescent="0.35">
      <c r="A4" s="99">
        <v>1981</v>
      </c>
      <c r="B4" s="97">
        <v>2.2090000000000001</v>
      </c>
      <c r="C4" s="346"/>
      <c r="D4" s="346"/>
      <c r="E4" s="97">
        <v>2.6459999999999999</v>
      </c>
    </row>
    <row r="5" spans="1:5" x14ac:dyDescent="0.35">
      <c r="A5" s="123">
        <v>1982</v>
      </c>
      <c r="B5" s="121">
        <v>2.2120000000000002</v>
      </c>
      <c r="C5" s="346"/>
      <c r="D5" s="346"/>
      <c r="E5" s="121">
        <v>2.6560000000000001</v>
      </c>
    </row>
    <row r="6" spans="1:5" x14ac:dyDescent="0.35">
      <c r="A6" s="99">
        <v>1983</v>
      </c>
      <c r="B6" s="97">
        <v>2.2610000000000001</v>
      </c>
      <c r="C6" s="346"/>
      <c r="D6" s="346"/>
      <c r="E6" s="97">
        <v>2.649</v>
      </c>
    </row>
    <row r="7" spans="1:5" x14ac:dyDescent="0.35">
      <c r="A7" s="123">
        <v>1984</v>
      </c>
      <c r="B7" s="121">
        <v>2.258</v>
      </c>
      <c r="C7" s="346"/>
      <c r="D7" s="346"/>
      <c r="E7" s="121">
        <v>2.6739999999999999</v>
      </c>
    </row>
    <row r="8" spans="1:5" x14ac:dyDescent="0.35">
      <c r="A8" s="99">
        <v>1985</v>
      </c>
      <c r="B8" s="97">
        <v>2.278</v>
      </c>
      <c r="C8" s="346"/>
      <c r="D8" s="346"/>
      <c r="E8" s="97">
        <v>2.665</v>
      </c>
    </row>
    <row r="9" spans="1:5" x14ac:dyDescent="0.35">
      <c r="A9" s="123">
        <v>1986</v>
      </c>
      <c r="B9" s="121">
        <v>2.2749999999999999</v>
      </c>
      <c r="C9" s="346"/>
      <c r="D9" s="346"/>
      <c r="E9" s="121">
        <v>2.6859999999999999</v>
      </c>
    </row>
    <row r="10" spans="1:5" x14ac:dyDescent="0.35">
      <c r="A10" s="99">
        <v>1987</v>
      </c>
      <c r="B10" s="97">
        <v>2.2610000000000001</v>
      </c>
      <c r="C10" s="346"/>
      <c r="D10" s="346"/>
      <c r="E10" s="97">
        <v>2.68</v>
      </c>
    </row>
    <row r="11" spans="1:5" x14ac:dyDescent="0.35">
      <c r="A11" s="123">
        <v>1988</v>
      </c>
      <c r="B11" s="121">
        <v>2.2810000000000001</v>
      </c>
      <c r="C11" s="346"/>
      <c r="D11" s="346"/>
      <c r="E11" s="121">
        <v>2.6709999999999998</v>
      </c>
    </row>
    <row r="12" spans="1:5" x14ac:dyDescent="0.35">
      <c r="A12" s="99">
        <v>1989</v>
      </c>
      <c r="B12" s="97">
        <v>2.266</v>
      </c>
      <c r="C12" s="346"/>
      <c r="D12" s="346"/>
      <c r="E12" s="97">
        <v>2.6859999999999999</v>
      </c>
    </row>
    <row r="13" spans="1:5" x14ac:dyDescent="0.35">
      <c r="A13" s="123">
        <v>1990</v>
      </c>
      <c r="B13" s="121">
        <v>2.2610000000000001</v>
      </c>
      <c r="C13" s="346"/>
      <c r="D13" s="346"/>
      <c r="E13" s="121">
        <v>2.6859999999999999</v>
      </c>
    </row>
    <row r="14" spans="1:5" x14ac:dyDescent="0.35">
      <c r="A14" s="99" t="s">
        <v>182</v>
      </c>
      <c r="B14" s="97">
        <v>2.2610000000000001</v>
      </c>
      <c r="C14" s="346"/>
      <c r="D14" s="346"/>
      <c r="E14" s="97">
        <v>2.6739999999999999</v>
      </c>
    </row>
    <row r="15" spans="1:5" x14ac:dyDescent="0.35">
      <c r="A15" s="123">
        <v>1998</v>
      </c>
      <c r="B15" s="121">
        <v>2.2429999999999999</v>
      </c>
      <c r="C15" s="346"/>
      <c r="D15" s="346"/>
      <c r="E15" s="121">
        <v>2.6459999999999999</v>
      </c>
    </row>
    <row r="16" spans="1:5" x14ac:dyDescent="0.35">
      <c r="A16" s="99">
        <v>1999</v>
      </c>
      <c r="B16" s="97">
        <v>2.2320000000000002</v>
      </c>
      <c r="C16" s="346"/>
      <c r="D16" s="346"/>
      <c r="E16" s="97">
        <v>2.6309999999999998</v>
      </c>
    </row>
    <row r="17" spans="1:5" x14ac:dyDescent="0.35">
      <c r="A17" s="123">
        <v>2000</v>
      </c>
      <c r="B17" s="121">
        <v>2.2200000000000002</v>
      </c>
      <c r="C17" s="346"/>
      <c r="D17" s="346"/>
      <c r="E17" s="121">
        <v>2.613</v>
      </c>
    </row>
    <row r="18" spans="1:5" x14ac:dyDescent="0.35">
      <c r="A18" s="99" t="s">
        <v>183</v>
      </c>
      <c r="B18" s="97">
        <v>2.2120000000000002</v>
      </c>
      <c r="C18" s="346"/>
      <c r="D18" s="346"/>
      <c r="E18" s="97">
        <v>2.6030000000000002</v>
      </c>
    </row>
    <row r="19" spans="1:5" x14ac:dyDescent="0.35">
      <c r="A19" s="123" t="s">
        <v>184</v>
      </c>
      <c r="B19" s="121">
        <v>2.2120000000000002</v>
      </c>
      <c r="C19" s="347"/>
      <c r="D19" s="347"/>
      <c r="E19" s="121">
        <v>2.6030000000000002</v>
      </c>
    </row>
    <row r="20" spans="1:5" x14ac:dyDescent="0.35">
      <c r="A20" s="348" t="s">
        <v>185</v>
      </c>
      <c r="B20" s="348"/>
      <c r="C20" s="348"/>
    </row>
  </sheetData>
  <mergeCells count="3">
    <mergeCell ref="C3:C19"/>
    <mergeCell ref="D3:D19"/>
    <mergeCell ref="A20:C20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5" sqref="G15"/>
    </sheetView>
  </sheetViews>
  <sheetFormatPr defaultRowHeight="14.5" x14ac:dyDescent="0.35"/>
  <cols>
    <col min="1" max="1" width="16.453125" bestFit="1" customWidth="1"/>
    <col min="2" max="4" width="20.7265625" customWidth="1"/>
    <col min="7" max="7" width="22.54296875" bestFit="1" customWidth="1"/>
  </cols>
  <sheetData>
    <row r="1" spans="1:9" x14ac:dyDescent="0.35">
      <c r="A1" s="390" t="s">
        <v>222</v>
      </c>
      <c r="B1" s="349"/>
      <c r="C1" s="349"/>
      <c r="G1" s="350" t="s">
        <v>186</v>
      </c>
      <c r="H1" s="350" t="s">
        <v>187</v>
      </c>
      <c r="I1" s="350"/>
    </row>
    <row r="2" spans="1:9" ht="15" x14ac:dyDescent="0.35">
      <c r="A2" s="351" t="s">
        <v>188</v>
      </c>
      <c r="B2" s="352" t="s">
        <v>189</v>
      </c>
      <c r="C2" s="352" t="s">
        <v>190</v>
      </c>
      <c r="D2" s="353" t="s">
        <v>191</v>
      </c>
      <c r="G2" s="350"/>
      <c r="H2" s="344" t="s">
        <v>192</v>
      </c>
      <c r="I2" s="344" t="s">
        <v>193</v>
      </c>
    </row>
    <row r="3" spans="1:9" ht="15" x14ac:dyDescent="0.35">
      <c r="A3" s="354" t="s">
        <v>194</v>
      </c>
      <c r="B3" s="355">
        <v>0.03</v>
      </c>
      <c r="C3" s="355">
        <v>5.0000000000000001E-3</v>
      </c>
      <c r="D3" s="356">
        <v>0.06</v>
      </c>
      <c r="G3" s="357" t="str">
        <f>B2</f>
        <v>Motocicletas a gasolina</v>
      </c>
      <c r="H3" s="358">
        <f>B3</f>
        <v>0.03</v>
      </c>
      <c r="I3" s="358">
        <f>B4</f>
        <v>2E-3</v>
      </c>
    </row>
    <row r="4" spans="1:9" ht="15" x14ac:dyDescent="0.35">
      <c r="A4" s="359" t="s">
        <v>195</v>
      </c>
      <c r="B4" s="360">
        <v>2E-3</v>
      </c>
      <c r="C4" s="360">
        <v>0.02</v>
      </c>
      <c r="D4" s="361">
        <v>0.03</v>
      </c>
      <c r="G4" s="362" t="str">
        <f>C2</f>
        <v>Comerciais Leves Diesel</v>
      </c>
      <c r="H4" s="363">
        <f>C3</f>
        <v>5.0000000000000001E-3</v>
      </c>
      <c r="I4" s="363">
        <f>C4</f>
        <v>0.02</v>
      </c>
    </row>
    <row r="5" spans="1:9" ht="15" x14ac:dyDescent="0.35">
      <c r="A5" s="364" t="s">
        <v>196</v>
      </c>
      <c r="B5" s="364"/>
      <c r="C5" s="364"/>
      <c r="G5" s="357" t="str">
        <f>D2</f>
        <v>Caminhões e Ônibus</v>
      </c>
      <c r="H5" s="358">
        <f>D3</f>
        <v>0.06</v>
      </c>
      <c r="I5" s="358">
        <f>D4</f>
        <v>0.03</v>
      </c>
    </row>
  </sheetData>
  <mergeCells count="2">
    <mergeCell ref="G1:G2"/>
    <mergeCell ref="H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13" sqref="A13"/>
    </sheetView>
  </sheetViews>
  <sheetFormatPr defaultRowHeight="14.5" x14ac:dyDescent="0.35"/>
  <cols>
    <col min="1" max="1" width="25" customWidth="1"/>
    <col min="2" max="10" width="8.7265625" customWidth="1"/>
  </cols>
  <sheetData>
    <row r="1" spans="1:12" x14ac:dyDescent="0.35">
      <c r="A1" s="387" t="s">
        <v>223</v>
      </c>
      <c r="B1" s="185"/>
      <c r="C1" s="185"/>
      <c r="D1" s="185"/>
      <c r="E1" s="185"/>
      <c r="F1" s="185"/>
      <c r="G1" s="185"/>
      <c r="H1" s="185"/>
      <c r="I1" s="185"/>
    </row>
    <row r="3" spans="1:12" s="141" customFormat="1" x14ac:dyDescent="0.35">
      <c r="A3" s="365" t="s">
        <v>54</v>
      </c>
      <c r="B3" s="366" t="s">
        <v>197</v>
      </c>
      <c r="C3" s="367"/>
      <c r="D3" s="367"/>
      <c r="E3" s="367"/>
      <c r="F3" s="367"/>
      <c r="G3" s="367"/>
      <c r="H3" s="367"/>
      <c r="I3" s="367"/>
      <c r="J3" s="367"/>
    </row>
    <row r="4" spans="1:12" s="141" customFormat="1" x14ac:dyDescent="0.35">
      <c r="A4" s="365"/>
      <c r="B4" s="368">
        <v>2006</v>
      </c>
      <c r="C4" s="368">
        <v>2007</v>
      </c>
      <c r="D4" s="368">
        <v>2008</v>
      </c>
      <c r="E4" s="369">
        <v>2009</v>
      </c>
      <c r="F4" s="369">
        <v>2010</v>
      </c>
      <c r="G4" s="369">
        <v>2011</v>
      </c>
      <c r="H4" s="369">
        <v>2012</v>
      </c>
      <c r="I4" s="369">
        <v>2013</v>
      </c>
      <c r="J4" s="369">
        <v>2014</v>
      </c>
      <c r="L4" s="129"/>
    </row>
    <row r="5" spans="1:12" s="141" customFormat="1" x14ac:dyDescent="0.35">
      <c r="A5" s="370" t="s">
        <v>198</v>
      </c>
      <c r="B5" s="371">
        <v>9.3000000000000007</v>
      </c>
      <c r="C5" s="371">
        <v>9.3000000000000007</v>
      </c>
      <c r="D5" s="372">
        <v>9.3000000000000007</v>
      </c>
      <c r="E5" s="372">
        <v>9.3000000000000007</v>
      </c>
      <c r="F5" s="372">
        <v>8.5</v>
      </c>
      <c r="G5" s="372">
        <v>10</v>
      </c>
      <c r="H5" s="372">
        <v>10</v>
      </c>
      <c r="I5" s="372">
        <v>10</v>
      </c>
      <c r="J5" s="372">
        <v>10</v>
      </c>
    </row>
    <row r="6" spans="1:12" s="141" customFormat="1" x14ac:dyDescent="0.35">
      <c r="A6" s="373" t="s">
        <v>199</v>
      </c>
      <c r="B6" s="374">
        <v>9.3000000000000007</v>
      </c>
      <c r="C6" s="374">
        <v>9.3000000000000007</v>
      </c>
      <c r="D6" s="375">
        <v>9.3000000000000007</v>
      </c>
      <c r="E6" s="375">
        <v>9.3000000000000007</v>
      </c>
      <c r="F6" s="375">
        <v>8.5</v>
      </c>
      <c r="G6" s="375">
        <v>10</v>
      </c>
      <c r="H6" s="375">
        <v>10</v>
      </c>
      <c r="I6" s="375">
        <v>10</v>
      </c>
      <c r="J6" s="375">
        <v>10</v>
      </c>
    </row>
    <row r="7" spans="1:12" s="141" customFormat="1" x14ac:dyDescent="0.35">
      <c r="A7" s="370" t="s">
        <v>200</v>
      </c>
      <c r="B7" s="371">
        <v>9.0909090909090917</v>
      </c>
      <c r="C7" s="371">
        <v>9.0909090909090917</v>
      </c>
      <c r="D7" s="376">
        <v>9.0909090909090917</v>
      </c>
      <c r="E7" s="376">
        <v>9.0909090909090917</v>
      </c>
      <c r="F7" s="376">
        <v>9.0909090909090917</v>
      </c>
      <c r="G7" s="376">
        <v>9.0909090909090917</v>
      </c>
      <c r="H7" s="376">
        <v>9.09</v>
      </c>
      <c r="I7" s="376">
        <v>9.09</v>
      </c>
      <c r="J7" s="376">
        <v>9.09</v>
      </c>
    </row>
    <row r="8" spans="1:12" s="141" customFormat="1" x14ac:dyDescent="0.35">
      <c r="A8" s="373" t="s">
        <v>201</v>
      </c>
      <c r="B8" s="374">
        <v>5.5555555555555554</v>
      </c>
      <c r="C8" s="374">
        <v>5.5555555555555554</v>
      </c>
      <c r="D8" s="377">
        <v>5.5555555555555554</v>
      </c>
      <c r="E8" s="377">
        <v>5.5555555555555554</v>
      </c>
      <c r="F8" s="377">
        <v>5.5555555555555554</v>
      </c>
      <c r="G8" s="377">
        <v>5.5555555555555554</v>
      </c>
      <c r="H8" s="377">
        <v>5.56</v>
      </c>
      <c r="I8" s="377">
        <v>5.56</v>
      </c>
      <c r="J8" s="377">
        <v>5.56</v>
      </c>
    </row>
    <row r="9" spans="1:12" s="141" customFormat="1" x14ac:dyDescent="0.35">
      <c r="A9" s="370" t="s">
        <v>202</v>
      </c>
      <c r="B9" s="371">
        <v>5.5555555555555554</v>
      </c>
      <c r="C9" s="371">
        <v>5.5555555555555554</v>
      </c>
      <c r="D9" s="376">
        <v>5.5555555555555554</v>
      </c>
      <c r="E9" s="376">
        <v>5.5555555555555554</v>
      </c>
      <c r="F9" s="376">
        <v>5.5555555555555554</v>
      </c>
      <c r="G9" s="376">
        <v>5.5555555555555554</v>
      </c>
      <c r="H9" s="376">
        <v>5.81</v>
      </c>
      <c r="I9" s="376">
        <v>5.81</v>
      </c>
      <c r="J9" s="376">
        <v>5.81</v>
      </c>
    </row>
    <row r="10" spans="1:12" s="141" customFormat="1" x14ac:dyDescent="0.35">
      <c r="A10" s="373" t="s">
        <v>203</v>
      </c>
      <c r="B10" s="374">
        <v>3.4482758620689653</v>
      </c>
      <c r="C10" s="374">
        <v>3.4482758620689653</v>
      </c>
      <c r="D10" s="377">
        <v>3.4482758620689653</v>
      </c>
      <c r="E10" s="377">
        <v>3.4482758620689653</v>
      </c>
      <c r="F10" s="377">
        <v>3.4482758620689653</v>
      </c>
      <c r="G10" s="377">
        <v>3.4482758620689653</v>
      </c>
      <c r="H10" s="377">
        <v>3.61</v>
      </c>
      <c r="I10" s="377">
        <v>3.61</v>
      </c>
      <c r="J10" s="377">
        <v>3.61</v>
      </c>
    </row>
    <row r="11" spans="1:12" s="141" customFormat="1" x14ac:dyDescent="0.35">
      <c r="A11" s="370" t="s">
        <v>204</v>
      </c>
      <c r="B11" s="371">
        <v>3.4482758620689653</v>
      </c>
      <c r="C11" s="371">
        <v>3.4482758620689653</v>
      </c>
      <c r="D11" s="376">
        <v>3.4482758620689653</v>
      </c>
      <c r="E11" s="376">
        <v>3.4482758620689653</v>
      </c>
      <c r="F11" s="376">
        <v>3.4482758620689653</v>
      </c>
      <c r="G11" s="376">
        <v>3.4482758620689653</v>
      </c>
      <c r="H11" s="376">
        <v>3.61</v>
      </c>
      <c r="I11" s="376">
        <v>3.61</v>
      </c>
      <c r="J11" s="376">
        <v>3.61</v>
      </c>
    </row>
    <row r="12" spans="1:12" s="141" customFormat="1" x14ac:dyDescent="0.35">
      <c r="A12" s="373" t="s">
        <v>205</v>
      </c>
      <c r="B12" s="374">
        <v>3.2347709082029601</v>
      </c>
      <c r="C12" s="374">
        <v>3.2347709082029601</v>
      </c>
      <c r="D12" s="377">
        <v>3.2347709082029601</v>
      </c>
      <c r="E12" s="377">
        <v>3.2347709082029601</v>
      </c>
      <c r="F12" s="377">
        <v>3.2347709082029601</v>
      </c>
      <c r="G12" s="377">
        <v>3.2347709082029601</v>
      </c>
      <c r="H12" s="377">
        <v>3.38</v>
      </c>
      <c r="I12" s="377">
        <v>3.38</v>
      </c>
      <c r="J12" s="377">
        <v>3.38</v>
      </c>
    </row>
    <row r="13" spans="1:12" s="141" customFormat="1" x14ac:dyDescent="0.35">
      <c r="A13" s="378" t="s">
        <v>206</v>
      </c>
      <c r="B13" s="379">
        <v>2.1</v>
      </c>
      <c r="C13" s="379">
        <v>2.1</v>
      </c>
      <c r="D13" s="376">
        <v>2.1</v>
      </c>
      <c r="E13" s="376">
        <v>2.1</v>
      </c>
      <c r="F13" s="376">
        <v>2.1</v>
      </c>
      <c r="G13" s="376">
        <v>2.1</v>
      </c>
      <c r="H13" s="376">
        <v>2.1</v>
      </c>
      <c r="I13" s="376">
        <v>2.1</v>
      </c>
      <c r="J13" s="376">
        <v>2.1</v>
      </c>
    </row>
    <row r="14" spans="1:12" s="141" customFormat="1" x14ac:dyDescent="0.35">
      <c r="A14" s="380" t="s">
        <v>125</v>
      </c>
      <c r="B14" s="381">
        <v>3.4</v>
      </c>
      <c r="C14" s="381">
        <v>3.4</v>
      </c>
      <c r="D14" s="377">
        <v>3.4</v>
      </c>
      <c r="E14" s="377">
        <v>3.4</v>
      </c>
      <c r="F14" s="377">
        <v>3.4</v>
      </c>
      <c r="G14" s="377">
        <v>3.4</v>
      </c>
      <c r="H14" s="377">
        <v>3.4</v>
      </c>
      <c r="I14" s="377">
        <v>3.4</v>
      </c>
      <c r="J14" s="377">
        <v>3.4</v>
      </c>
    </row>
    <row r="15" spans="1:12" x14ac:dyDescent="0.35">
      <c r="A15" s="382" t="s">
        <v>207</v>
      </c>
      <c r="B15" s="383"/>
      <c r="C15" s="383"/>
    </row>
    <row r="16" spans="1:12" x14ac:dyDescent="0.35">
      <c r="A16" s="383"/>
      <c r="B16" s="383"/>
      <c r="C16" s="383"/>
    </row>
  </sheetData>
  <mergeCells count="3">
    <mergeCell ref="A1:I1"/>
    <mergeCell ref="A3:A4"/>
    <mergeCell ref="B3:J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pane ySplit="4" topLeftCell="A5" activePane="bottomLeft" state="frozen"/>
      <selection pane="bottomLeft" activeCell="L2" sqref="L2"/>
    </sheetView>
  </sheetViews>
  <sheetFormatPr defaultColWidth="9.1796875" defaultRowHeight="14.5" x14ac:dyDescent="0.35"/>
  <cols>
    <col min="1" max="1" width="9.1796875" style="115"/>
    <col min="2" max="2" width="13.1796875" style="115" customWidth="1"/>
    <col min="3" max="3" width="8.453125" style="115" customWidth="1"/>
    <col min="4" max="6" width="8.26953125" style="115" customWidth="1"/>
    <col min="7" max="7" width="9.26953125" style="115" customWidth="1"/>
    <col min="8" max="11" width="8.26953125" style="115" customWidth="1"/>
    <col min="12" max="12" width="10.26953125" style="115" customWidth="1"/>
    <col min="13" max="16384" width="9.1796875" style="115"/>
  </cols>
  <sheetData>
    <row r="1" spans="1:15" x14ac:dyDescent="0.35">
      <c r="A1" s="386" t="s">
        <v>210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3" spans="1:15" x14ac:dyDescent="0.3">
      <c r="A3" s="116" t="s">
        <v>0</v>
      </c>
      <c r="B3" s="116" t="s">
        <v>37</v>
      </c>
      <c r="C3" s="117" t="s">
        <v>2</v>
      </c>
      <c r="D3" s="117" t="s">
        <v>3</v>
      </c>
      <c r="E3" s="116" t="s">
        <v>4</v>
      </c>
      <c r="F3" s="116"/>
      <c r="G3" s="116"/>
      <c r="H3" s="117" t="s">
        <v>5</v>
      </c>
      <c r="I3" s="117" t="s">
        <v>6</v>
      </c>
      <c r="J3" s="117" t="s">
        <v>38</v>
      </c>
      <c r="K3" s="117" t="s">
        <v>9</v>
      </c>
      <c r="L3" s="117" t="s">
        <v>39</v>
      </c>
      <c r="N3" s="35"/>
    </row>
    <row r="4" spans="1:15" ht="30" customHeight="1" x14ac:dyDescent="0.35">
      <c r="A4" s="116"/>
      <c r="B4" s="116"/>
      <c r="C4" s="117"/>
      <c r="D4" s="117"/>
      <c r="E4" s="118" t="s">
        <v>10</v>
      </c>
      <c r="F4" s="118" t="s">
        <v>11</v>
      </c>
      <c r="G4" s="118" t="s">
        <v>40</v>
      </c>
      <c r="H4" s="117"/>
      <c r="I4" s="117"/>
      <c r="J4" s="117"/>
      <c r="K4" s="117"/>
      <c r="L4" s="117"/>
    </row>
    <row r="5" spans="1:15" x14ac:dyDescent="0.35">
      <c r="A5" s="116">
        <v>1996</v>
      </c>
      <c r="B5" s="119" t="s">
        <v>14</v>
      </c>
      <c r="C5" s="120" t="s">
        <v>20</v>
      </c>
      <c r="D5" s="121">
        <v>9.6679999999999993</v>
      </c>
      <c r="E5" s="121">
        <v>1.004</v>
      </c>
      <c r="F5" s="121">
        <f>E5-G5</f>
        <v>0.75400400000000001</v>
      </c>
      <c r="G5" s="121">
        <f>E5*0.249</f>
        <v>0.249996</v>
      </c>
      <c r="H5" s="121">
        <v>0.88200000000000001</v>
      </c>
      <c r="I5" s="122">
        <v>8.0999999999999996E-3</v>
      </c>
      <c r="J5" s="123">
        <v>274</v>
      </c>
      <c r="K5" s="121" t="s">
        <v>16</v>
      </c>
      <c r="L5" s="124" t="s">
        <v>16</v>
      </c>
      <c r="M5" s="125"/>
    </row>
    <row r="6" spans="1:15" x14ac:dyDescent="0.35">
      <c r="A6" s="116"/>
      <c r="B6" s="119" t="s">
        <v>17</v>
      </c>
      <c r="C6" s="120"/>
      <c r="D6" s="121">
        <v>2.786</v>
      </c>
      <c r="E6" s="121">
        <v>0.62</v>
      </c>
      <c r="F6" s="121">
        <f t="shared" ref="F6:F17" si="0">E6-G6</f>
        <v>0.45507999999999998</v>
      </c>
      <c r="G6" s="121">
        <f>E6*0.266</f>
        <v>0.16492000000000001</v>
      </c>
      <c r="H6" s="121">
        <v>0.82799999999999996</v>
      </c>
      <c r="I6" s="122">
        <v>2.01E-2</v>
      </c>
      <c r="J6" s="123">
        <v>155</v>
      </c>
      <c r="K6" s="121" t="s">
        <v>16</v>
      </c>
      <c r="L6" s="124" t="s">
        <v>16</v>
      </c>
      <c r="M6" s="125"/>
      <c r="O6" s="126"/>
    </row>
    <row r="7" spans="1:15" x14ac:dyDescent="0.35">
      <c r="A7" s="116">
        <v>1997</v>
      </c>
      <c r="B7" s="127" t="s">
        <v>14</v>
      </c>
      <c r="C7" s="128" t="s">
        <v>21</v>
      </c>
      <c r="D7" s="97">
        <v>6.6050000000000004</v>
      </c>
      <c r="E7" s="97">
        <v>0.72699999999999998</v>
      </c>
      <c r="F7" s="97">
        <f t="shared" si="0"/>
        <v>0.54597699999999993</v>
      </c>
      <c r="G7" s="97">
        <f>E7*0.249</f>
        <v>0.18102299999999999</v>
      </c>
      <c r="H7" s="97">
        <v>0.58399999999999996</v>
      </c>
      <c r="I7" s="98">
        <v>6.1999999999999998E-3</v>
      </c>
      <c r="J7" s="99">
        <v>276</v>
      </c>
      <c r="K7" s="97" t="s">
        <v>16</v>
      </c>
      <c r="L7" s="100" t="s">
        <v>16</v>
      </c>
      <c r="M7" s="125"/>
      <c r="O7" s="129"/>
    </row>
    <row r="8" spans="1:15" x14ac:dyDescent="0.35">
      <c r="A8" s="116"/>
      <c r="B8" s="130" t="s">
        <v>17</v>
      </c>
      <c r="C8" s="128"/>
      <c r="D8" s="97">
        <v>3.2810000000000001</v>
      </c>
      <c r="E8" s="97">
        <v>0.65</v>
      </c>
      <c r="F8" s="97">
        <f t="shared" si="0"/>
        <v>0.47709999999999997</v>
      </c>
      <c r="G8" s="97">
        <f>E8*0.266</f>
        <v>0.17290000000000003</v>
      </c>
      <c r="H8" s="97">
        <v>0.76700000000000002</v>
      </c>
      <c r="I8" s="98">
        <v>2.07E-2</v>
      </c>
      <c r="J8" s="99">
        <v>246</v>
      </c>
      <c r="K8" s="97" t="s">
        <v>16</v>
      </c>
      <c r="L8" s="100" t="s">
        <v>16</v>
      </c>
      <c r="M8" s="125"/>
      <c r="O8" s="129"/>
    </row>
    <row r="9" spans="1:15" x14ac:dyDescent="0.35">
      <c r="A9" s="116">
        <v>1998</v>
      </c>
      <c r="B9" s="119" t="s">
        <v>14</v>
      </c>
      <c r="C9" s="120" t="s">
        <v>22</v>
      </c>
      <c r="D9" s="121">
        <v>0.64300000000000002</v>
      </c>
      <c r="E9" s="121">
        <v>0.11899999999999999</v>
      </c>
      <c r="F9" s="121">
        <f t="shared" si="0"/>
        <v>8.9369000000000004E-2</v>
      </c>
      <c r="G9" s="121">
        <f>E9*0.249</f>
        <v>2.9630999999999998E-2</v>
      </c>
      <c r="H9" s="121">
        <v>0.17199999999999999</v>
      </c>
      <c r="I9" s="122">
        <v>3.3999999999999998E-3</v>
      </c>
      <c r="J9" s="123">
        <v>284</v>
      </c>
      <c r="K9" s="121" t="s">
        <v>16</v>
      </c>
      <c r="L9" s="124" t="s">
        <v>16</v>
      </c>
      <c r="M9" s="125"/>
      <c r="O9" s="129"/>
    </row>
    <row r="10" spans="1:15" x14ac:dyDescent="0.35">
      <c r="A10" s="116"/>
      <c r="B10" s="119" t="s">
        <v>17</v>
      </c>
      <c r="C10" s="120"/>
      <c r="D10" s="121">
        <v>2.5339999999999998</v>
      </c>
      <c r="E10" s="121">
        <v>0.58199999999999996</v>
      </c>
      <c r="F10" s="121">
        <f t="shared" si="0"/>
        <v>0.42718799999999996</v>
      </c>
      <c r="G10" s="121">
        <f>E10*0.266</f>
        <v>0.15481200000000001</v>
      </c>
      <c r="H10" s="121">
        <v>0.83399999999999996</v>
      </c>
      <c r="I10" s="122">
        <v>1.9400000000000001E-2</v>
      </c>
      <c r="J10" s="123">
        <v>263</v>
      </c>
      <c r="K10" s="121" t="s">
        <v>16</v>
      </c>
      <c r="L10" s="124" t="s">
        <v>16</v>
      </c>
      <c r="M10" s="125"/>
      <c r="O10" s="129"/>
    </row>
    <row r="11" spans="1:15" x14ac:dyDescent="0.35">
      <c r="A11" s="116">
        <v>1999</v>
      </c>
      <c r="B11" s="127" t="s">
        <v>14</v>
      </c>
      <c r="C11" s="128" t="s">
        <v>22</v>
      </c>
      <c r="D11" s="97">
        <v>0.61399999999999999</v>
      </c>
      <c r="E11" s="97">
        <v>0.104</v>
      </c>
      <c r="F11" s="97">
        <f t="shared" si="0"/>
        <v>7.8103999999999993E-2</v>
      </c>
      <c r="G11" s="97">
        <f>E11*0.249</f>
        <v>2.5895999999999999E-2</v>
      </c>
      <c r="H11" s="97">
        <v>0.187</v>
      </c>
      <c r="I11" s="98">
        <v>4.1999999999999997E-3</v>
      </c>
      <c r="J11" s="99">
        <v>276</v>
      </c>
      <c r="K11" s="97" t="s">
        <v>16</v>
      </c>
      <c r="L11" s="100" t="s">
        <v>16</v>
      </c>
      <c r="M11" s="125"/>
    </row>
    <row r="12" spans="1:15" x14ac:dyDescent="0.35">
      <c r="A12" s="116"/>
      <c r="B12" s="130" t="s">
        <v>17</v>
      </c>
      <c r="C12" s="128"/>
      <c r="D12" s="97">
        <v>2.5470000000000002</v>
      </c>
      <c r="E12" s="97">
        <v>0.58699999999999997</v>
      </c>
      <c r="F12" s="97">
        <f t="shared" si="0"/>
        <v>0.43085799999999996</v>
      </c>
      <c r="G12" s="97">
        <f>E12*0.266</f>
        <v>0.156142</v>
      </c>
      <c r="H12" s="97">
        <v>0.82799999999999996</v>
      </c>
      <c r="I12" s="98">
        <v>1.9400000000000001E-2</v>
      </c>
      <c r="J12" s="99">
        <v>267</v>
      </c>
      <c r="K12" s="97" t="s">
        <v>16</v>
      </c>
      <c r="L12" s="100" t="s">
        <v>16</v>
      </c>
      <c r="M12" s="125"/>
    </row>
    <row r="13" spans="1:15" x14ac:dyDescent="0.35">
      <c r="A13" s="131">
        <v>2000</v>
      </c>
      <c r="B13" s="119" t="s">
        <v>14</v>
      </c>
      <c r="C13" s="119" t="s">
        <v>22</v>
      </c>
      <c r="D13" s="121">
        <v>0.68899999999999995</v>
      </c>
      <c r="E13" s="121">
        <v>9.6000000000000002E-2</v>
      </c>
      <c r="F13" s="121">
        <f t="shared" si="0"/>
        <v>7.2095999999999993E-2</v>
      </c>
      <c r="G13" s="121">
        <f>E13*0.249</f>
        <v>2.3904000000000002E-2</v>
      </c>
      <c r="H13" s="121">
        <v>0.20799999999999999</v>
      </c>
      <c r="I13" s="122">
        <v>4.3E-3</v>
      </c>
      <c r="J13" s="123">
        <v>278</v>
      </c>
      <c r="K13" s="121" t="s">
        <v>16</v>
      </c>
      <c r="L13" s="124" t="s">
        <v>16</v>
      </c>
      <c r="M13" s="125"/>
    </row>
    <row r="14" spans="1:15" x14ac:dyDescent="0.35">
      <c r="A14" s="131">
        <v>2001</v>
      </c>
      <c r="B14" s="130" t="s">
        <v>14</v>
      </c>
      <c r="C14" s="130" t="s">
        <v>22</v>
      </c>
      <c r="D14" s="97">
        <v>0.95599999999999996</v>
      </c>
      <c r="E14" s="97">
        <v>0.126</v>
      </c>
      <c r="F14" s="97">
        <f t="shared" si="0"/>
        <v>9.4626000000000002E-2</v>
      </c>
      <c r="G14" s="97">
        <f>E14*0.249</f>
        <v>3.1373999999999999E-2</v>
      </c>
      <c r="H14" s="97">
        <v>0.246</v>
      </c>
      <c r="I14" s="98">
        <v>3.5000000000000001E-3</v>
      </c>
      <c r="J14" s="97" t="s">
        <v>16</v>
      </c>
      <c r="K14" s="97" t="s">
        <v>16</v>
      </c>
      <c r="L14" s="100" t="s">
        <v>16</v>
      </c>
      <c r="M14" s="125"/>
    </row>
    <row r="15" spans="1:15" x14ac:dyDescent="0.35">
      <c r="A15" s="116">
        <v>2002</v>
      </c>
      <c r="B15" s="132" t="s">
        <v>14</v>
      </c>
      <c r="C15" s="120" t="s">
        <v>22</v>
      </c>
      <c r="D15" s="121">
        <v>0.81399999999999995</v>
      </c>
      <c r="E15" s="121">
        <v>0.114</v>
      </c>
      <c r="F15" s="121">
        <f t="shared" si="0"/>
        <v>8.5613999999999996E-2</v>
      </c>
      <c r="G15" s="121">
        <f>E15*0.249</f>
        <v>2.8386000000000002E-2</v>
      </c>
      <c r="H15" s="121">
        <v>0.14899999999999999</v>
      </c>
      <c r="I15" s="122">
        <v>4.0000000000000001E-3</v>
      </c>
      <c r="J15" s="123">
        <v>285</v>
      </c>
      <c r="K15" s="121" t="s">
        <v>16</v>
      </c>
      <c r="L15" s="124" t="s">
        <v>16</v>
      </c>
      <c r="M15" s="125"/>
    </row>
    <row r="16" spans="1:15" x14ac:dyDescent="0.35">
      <c r="A16" s="116"/>
      <c r="B16" s="132" t="s">
        <v>17</v>
      </c>
      <c r="C16" s="120"/>
      <c r="D16" s="121">
        <v>0.83</v>
      </c>
      <c r="E16" s="121">
        <v>0.22</v>
      </c>
      <c r="F16" s="121">
        <f t="shared" si="0"/>
        <v>0.16148000000000001</v>
      </c>
      <c r="G16" s="121">
        <f>E16*0.266</f>
        <v>5.8520000000000003E-2</v>
      </c>
      <c r="H16" s="121">
        <v>0.28199999999999997</v>
      </c>
      <c r="I16" s="122">
        <v>1.95E-2</v>
      </c>
      <c r="J16" s="123">
        <v>254</v>
      </c>
      <c r="K16" s="121" t="s">
        <v>16</v>
      </c>
      <c r="L16" s="124" t="s">
        <v>16</v>
      </c>
      <c r="M16" s="125"/>
    </row>
    <row r="17" spans="1:13" x14ac:dyDescent="0.35">
      <c r="A17" s="131">
        <v>2003</v>
      </c>
      <c r="B17" s="130" t="s">
        <v>14</v>
      </c>
      <c r="C17" s="130" t="s">
        <v>22</v>
      </c>
      <c r="D17" s="97">
        <v>0.91600000000000004</v>
      </c>
      <c r="E17" s="97">
        <v>0.111</v>
      </c>
      <c r="F17" s="97">
        <f t="shared" si="0"/>
        <v>8.3361000000000005E-2</v>
      </c>
      <c r="G17" s="97">
        <f>E17*0.249</f>
        <v>2.7639E-2</v>
      </c>
      <c r="H17" s="97">
        <v>0.14299999999999999</v>
      </c>
      <c r="I17" s="98">
        <v>3.3999999999999998E-3</v>
      </c>
      <c r="J17" s="99">
        <v>284</v>
      </c>
      <c r="K17" s="97" t="s">
        <v>16</v>
      </c>
      <c r="L17" s="100" t="s">
        <v>16</v>
      </c>
      <c r="M17" s="125"/>
    </row>
    <row r="18" spans="1:13" x14ac:dyDescent="0.35">
      <c r="A18" s="131">
        <v>2004</v>
      </c>
      <c r="B18" s="132" t="s">
        <v>14</v>
      </c>
      <c r="C18" s="119" t="s">
        <v>22</v>
      </c>
      <c r="D18" s="121">
        <v>0.92600000000000005</v>
      </c>
      <c r="E18" s="121">
        <v>0.122</v>
      </c>
      <c r="F18" s="121">
        <f>E18-G18</f>
        <v>9.1621999999999995E-2</v>
      </c>
      <c r="G18" s="121">
        <f>E18*0.249</f>
        <v>3.0377999999999999E-2</v>
      </c>
      <c r="H18" s="121">
        <v>0.13400000000000001</v>
      </c>
      <c r="I18" s="122">
        <v>3.2000000000000002E-3</v>
      </c>
      <c r="J18" s="123">
        <v>276</v>
      </c>
      <c r="K18" s="121" t="s">
        <v>16</v>
      </c>
      <c r="L18" s="124" t="s">
        <v>16</v>
      </c>
      <c r="M18" s="125"/>
    </row>
    <row r="19" spans="1:13" x14ac:dyDescent="0.35">
      <c r="A19" s="116">
        <v>2005</v>
      </c>
      <c r="B19" s="130" t="s">
        <v>14</v>
      </c>
      <c r="C19" s="133" t="s">
        <v>25</v>
      </c>
      <c r="D19" s="97">
        <v>0.78200000000000003</v>
      </c>
      <c r="E19" s="97">
        <v>0.112</v>
      </c>
      <c r="F19" s="97">
        <v>0.109</v>
      </c>
      <c r="G19" s="97">
        <f t="shared" ref="G19:G27" si="1">E19-F19</f>
        <v>3.0000000000000027E-3</v>
      </c>
      <c r="H19" s="97">
        <v>0.215</v>
      </c>
      <c r="I19" s="98">
        <v>3.3E-3</v>
      </c>
      <c r="J19" s="99">
        <v>280</v>
      </c>
      <c r="K19" s="97" t="s">
        <v>16</v>
      </c>
      <c r="L19" s="100" t="s">
        <v>16</v>
      </c>
      <c r="M19" s="125"/>
    </row>
    <row r="20" spans="1:13" x14ac:dyDescent="0.35">
      <c r="A20" s="116"/>
      <c r="B20" s="130" t="s">
        <v>17</v>
      </c>
      <c r="C20" s="133"/>
      <c r="D20" s="97">
        <v>0.68899999999999995</v>
      </c>
      <c r="E20" s="97">
        <v>0.20399999999999999</v>
      </c>
      <c r="F20" s="97">
        <v>0.16700000000000001</v>
      </c>
      <c r="G20" s="97">
        <f t="shared" si="1"/>
        <v>3.6999999999999977E-2</v>
      </c>
      <c r="H20" s="97">
        <v>0.29499999999999998</v>
      </c>
      <c r="I20" s="98">
        <v>2.1999999999999999E-2</v>
      </c>
      <c r="J20" s="99">
        <v>251</v>
      </c>
      <c r="K20" s="97" t="s">
        <v>16</v>
      </c>
      <c r="L20" s="100" t="s">
        <v>16</v>
      </c>
      <c r="M20" s="125"/>
    </row>
    <row r="21" spans="1:13" x14ac:dyDescent="0.35">
      <c r="A21" s="116">
        <v>2006</v>
      </c>
      <c r="B21" s="132" t="s">
        <v>14</v>
      </c>
      <c r="C21" s="120" t="s">
        <v>25</v>
      </c>
      <c r="D21" s="121">
        <v>0.70699999999999996</v>
      </c>
      <c r="E21" s="121">
        <v>8.5000000000000006E-2</v>
      </c>
      <c r="F21" s="121">
        <v>7.2999999999999995E-2</v>
      </c>
      <c r="G21" s="121">
        <f t="shared" si="1"/>
        <v>1.2000000000000011E-2</v>
      </c>
      <c r="H21" s="121">
        <v>0.23799999999999999</v>
      </c>
      <c r="I21" s="122">
        <v>2.0999999999999999E-3</v>
      </c>
      <c r="J21" s="121" t="s">
        <v>16</v>
      </c>
      <c r="K21" s="121" t="s">
        <v>16</v>
      </c>
      <c r="L21" s="124" t="s">
        <v>16</v>
      </c>
      <c r="M21" s="125"/>
    </row>
    <row r="22" spans="1:13" x14ac:dyDescent="0.35">
      <c r="A22" s="116"/>
      <c r="B22" s="132" t="s">
        <v>41</v>
      </c>
      <c r="C22" s="120"/>
      <c r="D22" s="121">
        <v>0.501</v>
      </c>
      <c r="E22" s="121">
        <v>0.13600000000000001</v>
      </c>
      <c r="F22" s="121">
        <v>0.112</v>
      </c>
      <c r="G22" s="121">
        <f t="shared" si="1"/>
        <v>2.4000000000000007E-2</v>
      </c>
      <c r="H22" s="121">
        <v>6.2E-2</v>
      </c>
      <c r="I22" s="122">
        <v>2E-3</v>
      </c>
      <c r="J22" s="123">
        <v>215</v>
      </c>
      <c r="K22" s="121" t="s">
        <v>16</v>
      </c>
      <c r="L22" s="124" t="s">
        <v>16</v>
      </c>
      <c r="M22" s="125"/>
    </row>
    <row r="23" spans="1:13" x14ac:dyDescent="0.35">
      <c r="A23" s="116"/>
      <c r="B23" s="132" t="s">
        <v>24</v>
      </c>
      <c r="C23" s="120"/>
      <c r="D23" s="121">
        <v>0.34699999999999998</v>
      </c>
      <c r="E23" s="121">
        <v>0.12</v>
      </c>
      <c r="F23" s="121">
        <v>8.5000000000000006E-2</v>
      </c>
      <c r="G23" s="121">
        <f t="shared" si="1"/>
        <v>3.4999999999999989E-2</v>
      </c>
      <c r="H23" s="121">
        <v>0.128</v>
      </c>
      <c r="I23" s="122">
        <v>1.7999999999999999E-2</v>
      </c>
      <c r="J23" s="123">
        <v>204</v>
      </c>
      <c r="K23" s="121" t="s">
        <v>16</v>
      </c>
      <c r="L23" s="124" t="s">
        <v>16</v>
      </c>
      <c r="M23" s="125"/>
    </row>
    <row r="24" spans="1:13" x14ac:dyDescent="0.35">
      <c r="A24" s="116"/>
      <c r="B24" s="132" t="s">
        <v>42</v>
      </c>
      <c r="C24" s="120"/>
      <c r="D24" s="121">
        <v>0.48499999999999999</v>
      </c>
      <c r="E24" s="121">
        <v>9.2999999999999999E-2</v>
      </c>
      <c r="F24" s="121">
        <v>9.2999999999999999E-2</v>
      </c>
      <c r="G24" s="121">
        <f>E24-F24</f>
        <v>0</v>
      </c>
      <c r="H24" s="121">
        <v>0.87</v>
      </c>
      <c r="I24" s="122" t="s">
        <v>16</v>
      </c>
      <c r="J24" s="123">
        <v>277</v>
      </c>
      <c r="K24" s="121">
        <v>7.8E-2</v>
      </c>
      <c r="L24" s="124" t="s">
        <v>16</v>
      </c>
      <c r="M24" s="125"/>
    </row>
    <row r="25" spans="1:13" x14ac:dyDescent="0.35">
      <c r="A25" s="116">
        <v>2007</v>
      </c>
      <c r="B25" s="130" t="s">
        <v>14</v>
      </c>
      <c r="C25" s="133" t="s">
        <v>25</v>
      </c>
      <c r="D25" s="97">
        <v>0.65400000000000003</v>
      </c>
      <c r="E25" s="97">
        <v>0.11</v>
      </c>
      <c r="F25" s="97">
        <v>9.7000000000000003E-2</v>
      </c>
      <c r="G25" s="97">
        <f t="shared" si="1"/>
        <v>1.2999999999999998E-2</v>
      </c>
      <c r="H25" s="97">
        <v>7.0000000000000007E-2</v>
      </c>
      <c r="I25" s="98">
        <v>1.6999999999999999E-3</v>
      </c>
      <c r="J25" s="97" t="s">
        <v>16</v>
      </c>
      <c r="K25" s="97" t="s">
        <v>16</v>
      </c>
      <c r="L25" s="100" t="s">
        <v>16</v>
      </c>
      <c r="M25" s="125"/>
    </row>
    <row r="26" spans="1:13" x14ac:dyDescent="0.35">
      <c r="A26" s="116"/>
      <c r="B26" s="130" t="s">
        <v>41</v>
      </c>
      <c r="C26" s="133"/>
      <c r="D26" s="97">
        <v>0.53700000000000003</v>
      </c>
      <c r="E26" s="97">
        <v>0.127</v>
      </c>
      <c r="F26" s="97">
        <v>8.2000000000000003E-2</v>
      </c>
      <c r="G26" s="97">
        <f t="shared" si="1"/>
        <v>4.4999999999999998E-2</v>
      </c>
      <c r="H26" s="97">
        <v>5.8999999999999997E-2</v>
      </c>
      <c r="I26" s="98">
        <v>2.3999999999999998E-3</v>
      </c>
      <c r="J26" s="99">
        <v>220</v>
      </c>
      <c r="K26" s="97" t="s">
        <v>16</v>
      </c>
      <c r="L26" s="100" t="s">
        <v>16</v>
      </c>
      <c r="M26" s="125"/>
    </row>
    <row r="27" spans="1:13" x14ac:dyDescent="0.35">
      <c r="A27" s="116"/>
      <c r="B27" s="130" t="s">
        <v>24</v>
      </c>
      <c r="C27" s="133"/>
      <c r="D27" s="97">
        <v>0.40500000000000003</v>
      </c>
      <c r="E27" s="97">
        <v>0.125</v>
      </c>
      <c r="F27" s="97">
        <v>6.9000000000000006E-2</v>
      </c>
      <c r="G27" s="97">
        <f t="shared" si="1"/>
        <v>5.5999999999999994E-2</v>
      </c>
      <c r="H27" s="97">
        <v>9.4E-2</v>
      </c>
      <c r="I27" s="98">
        <v>1.7000000000000001E-2</v>
      </c>
      <c r="J27" s="99">
        <v>204</v>
      </c>
      <c r="K27" s="97" t="s">
        <v>16</v>
      </c>
      <c r="L27" s="100" t="s">
        <v>16</v>
      </c>
      <c r="M27" s="125"/>
    </row>
    <row r="28" spans="1:13" x14ac:dyDescent="0.35">
      <c r="A28" s="116"/>
      <c r="B28" s="130" t="s">
        <v>42</v>
      </c>
      <c r="C28" s="133"/>
      <c r="D28" s="97">
        <v>0.48499999999999999</v>
      </c>
      <c r="E28" s="97">
        <v>9.2999999999999999E-2</v>
      </c>
      <c r="F28" s="97">
        <v>9.2999999999999999E-2</v>
      </c>
      <c r="G28" s="97">
        <v>0</v>
      </c>
      <c r="H28" s="97">
        <v>0.87</v>
      </c>
      <c r="I28" s="98" t="s">
        <v>16</v>
      </c>
      <c r="J28" s="99">
        <v>277</v>
      </c>
      <c r="K28" s="97">
        <v>7.8E-2</v>
      </c>
      <c r="L28" s="100" t="s">
        <v>16</v>
      </c>
      <c r="M28" s="125"/>
    </row>
    <row r="29" spans="1:13" x14ac:dyDescent="0.35">
      <c r="A29" s="134">
        <v>2008</v>
      </c>
      <c r="B29" s="132" t="s">
        <v>14</v>
      </c>
      <c r="C29" s="135" t="s">
        <v>25</v>
      </c>
      <c r="D29" s="121">
        <v>0.49399999999999999</v>
      </c>
      <c r="E29" s="121">
        <v>0.11899999999999999</v>
      </c>
      <c r="F29" s="121">
        <v>6.2E-2</v>
      </c>
      <c r="G29" s="121">
        <f t="shared" ref="G29:G52" si="2">E29-F29</f>
        <v>5.6999999999999995E-2</v>
      </c>
      <c r="H29" s="121">
        <v>4.8000000000000001E-2</v>
      </c>
      <c r="I29" s="122">
        <v>1.6000000000000001E-3</v>
      </c>
      <c r="J29" s="123">
        <v>290</v>
      </c>
      <c r="K29" s="121" t="s">
        <v>16</v>
      </c>
      <c r="L29" s="124">
        <v>7.7</v>
      </c>
      <c r="M29" s="125"/>
    </row>
    <row r="30" spans="1:13" x14ac:dyDescent="0.35">
      <c r="A30" s="134"/>
      <c r="B30" s="132" t="s">
        <v>23</v>
      </c>
      <c r="C30" s="135"/>
      <c r="D30" s="121">
        <v>0.48699999999999999</v>
      </c>
      <c r="E30" s="121">
        <v>0.128</v>
      </c>
      <c r="F30" s="121">
        <v>7.8E-2</v>
      </c>
      <c r="G30" s="121">
        <f t="shared" si="2"/>
        <v>0.05</v>
      </c>
      <c r="H30" s="121">
        <v>5.6000000000000001E-2</v>
      </c>
      <c r="I30" s="122">
        <v>2.3E-3</v>
      </c>
      <c r="J30" s="123">
        <v>252</v>
      </c>
      <c r="K30" s="121" t="s">
        <v>16</v>
      </c>
      <c r="L30" s="124" t="s">
        <v>16</v>
      </c>
      <c r="M30" s="125"/>
    </row>
    <row r="31" spans="1:13" x14ac:dyDescent="0.35">
      <c r="A31" s="134"/>
      <c r="B31" s="132" t="s">
        <v>24</v>
      </c>
      <c r="C31" s="135"/>
      <c r="D31" s="121">
        <v>0.432</v>
      </c>
      <c r="E31" s="121">
        <v>0.129</v>
      </c>
      <c r="F31" s="121">
        <v>7.2999999999999995E-2</v>
      </c>
      <c r="G31" s="121">
        <f t="shared" si="2"/>
        <v>5.6000000000000008E-2</v>
      </c>
      <c r="H31" s="121">
        <v>6.9000000000000006E-2</v>
      </c>
      <c r="I31" s="122">
        <v>1.67E-2</v>
      </c>
      <c r="J31" s="123">
        <v>236</v>
      </c>
      <c r="K31" s="121" t="s">
        <v>16</v>
      </c>
      <c r="L31" s="124" t="s">
        <v>16</v>
      </c>
      <c r="M31" s="125"/>
    </row>
    <row r="32" spans="1:13" x14ac:dyDescent="0.35">
      <c r="A32" s="134"/>
      <c r="B32" s="132" t="s">
        <v>42</v>
      </c>
      <c r="C32" s="135"/>
      <c r="D32" s="121">
        <v>0.33400000000000002</v>
      </c>
      <c r="E32" s="121">
        <v>8.3000000000000004E-2</v>
      </c>
      <c r="F32" s="121">
        <v>8.3000000000000004E-2</v>
      </c>
      <c r="G32" s="121">
        <f t="shared" si="2"/>
        <v>0</v>
      </c>
      <c r="H32" s="121">
        <v>0.71699999999999997</v>
      </c>
      <c r="I32" s="122" t="s">
        <v>16</v>
      </c>
      <c r="J32" s="123">
        <v>285</v>
      </c>
      <c r="K32" s="121">
        <v>6.3E-2</v>
      </c>
      <c r="L32" s="124" t="s">
        <v>16</v>
      </c>
      <c r="M32" s="125"/>
    </row>
    <row r="33" spans="1:13" x14ac:dyDescent="0.35">
      <c r="A33" s="134">
        <v>2009</v>
      </c>
      <c r="B33" s="130" t="s">
        <v>14</v>
      </c>
      <c r="C33" s="133" t="s">
        <v>27</v>
      </c>
      <c r="D33" s="97">
        <v>0.28199999999999997</v>
      </c>
      <c r="E33" s="97">
        <v>2.5999999999999999E-2</v>
      </c>
      <c r="F33" s="97">
        <v>2.5000000000000001E-2</v>
      </c>
      <c r="G33" s="97">
        <f t="shared" si="2"/>
        <v>9.9999999999999742E-4</v>
      </c>
      <c r="H33" s="97">
        <v>1.9E-2</v>
      </c>
      <c r="I33" s="98">
        <v>3.8E-3</v>
      </c>
      <c r="J33" s="99">
        <v>231</v>
      </c>
      <c r="K33" s="97">
        <v>1.1000000000000001E-3</v>
      </c>
      <c r="L33" s="100">
        <v>8.3000000000000007</v>
      </c>
      <c r="M33" s="125"/>
    </row>
    <row r="34" spans="1:13" x14ac:dyDescent="0.35">
      <c r="A34" s="134"/>
      <c r="B34" s="130" t="s">
        <v>23</v>
      </c>
      <c r="C34" s="133"/>
      <c r="D34" s="97">
        <v>0.22</v>
      </c>
      <c r="E34" s="97">
        <v>6.0999999999999999E-2</v>
      </c>
      <c r="F34" s="97">
        <v>3.6999999999999998E-2</v>
      </c>
      <c r="G34" s="97">
        <f t="shared" si="2"/>
        <v>2.4E-2</v>
      </c>
      <c r="H34" s="97">
        <v>3.3000000000000002E-2</v>
      </c>
      <c r="I34" s="98">
        <v>1.5E-3</v>
      </c>
      <c r="J34" s="99">
        <v>224</v>
      </c>
      <c r="K34" s="97">
        <v>1.1000000000000001E-3</v>
      </c>
      <c r="L34" s="100">
        <v>8.3000000000000007</v>
      </c>
      <c r="M34" s="125"/>
    </row>
    <row r="35" spans="1:13" x14ac:dyDescent="0.35">
      <c r="A35" s="134"/>
      <c r="B35" s="130" t="s">
        <v>24</v>
      </c>
      <c r="C35" s="133"/>
      <c r="D35" s="97">
        <v>0.44800000000000001</v>
      </c>
      <c r="E35" s="97">
        <v>1.9E-2</v>
      </c>
      <c r="F35" s="97">
        <v>1.0999999999999999E-2</v>
      </c>
      <c r="G35" s="97">
        <f t="shared" si="2"/>
        <v>8.0000000000000002E-3</v>
      </c>
      <c r="H35" s="97">
        <v>0.03</v>
      </c>
      <c r="I35" s="98">
        <v>1.0999999999999999E-2</v>
      </c>
      <c r="J35" s="99">
        <v>208</v>
      </c>
      <c r="K35" s="97" t="s">
        <v>16</v>
      </c>
      <c r="L35" s="100" t="s">
        <v>16</v>
      </c>
      <c r="M35" s="125"/>
    </row>
    <row r="36" spans="1:13" x14ac:dyDescent="0.35">
      <c r="A36" s="134"/>
      <c r="B36" s="130" t="s">
        <v>42</v>
      </c>
      <c r="C36" s="133"/>
      <c r="D36" s="97">
        <v>0.28499999999999998</v>
      </c>
      <c r="E36" s="97">
        <v>3.3000000000000002E-2</v>
      </c>
      <c r="F36" s="97">
        <v>2.5000000000000001E-2</v>
      </c>
      <c r="G36" s="97">
        <f t="shared" si="2"/>
        <v>8.0000000000000002E-3</v>
      </c>
      <c r="H36" s="97">
        <v>0.68100000000000005</v>
      </c>
      <c r="I36" s="98" t="s">
        <v>16</v>
      </c>
      <c r="J36" s="99">
        <v>269</v>
      </c>
      <c r="K36" s="97">
        <v>0.06</v>
      </c>
      <c r="L36" s="100">
        <v>9.5</v>
      </c>
      <c r="M36" s="125"/>
    </row>
    <row r="37" spans="1:13" x14ac:dyDescent="0.35">
      <c r="A37" s="134">
        <v>2010</v>
      </c>
      <c r="B37" s="132" t="s">
        <v>14</v>
      </c>
      <c r="C37" s="135" t="s">
        <v>27</v>
      </c>
      <c r="D37" s="121">
        <v>0.29799999999999999</v>
      </c>
      <c r="E37" s="121">
        <v>2.1000000000000001E-2</v>
      </c>
      <c r="F37" s="121">
        <v>0.02</v>
      </c>
      <c r="G37" s="121">
        <f t="shared" si="2"/>
        <v>1.0000000000000009E-3</v>
      </c>
      <c r="H37" s="121">
        <v>1.2E-2</v>
      </c>
      <c r="I37" s="122">
        <v>1.6999999999999999E-3</v>
      </c>
      <c r="J37" s="123">
        <v>235</v>
      </c>
      <c r="K37" s="121">
        <v>1.1000000000000001E-3</v>
      </c>
      <c r="L37" s="124">
        <v>9.5</v>
      </c>
      <c r="M37" s="125"/>
    </row>
    <row r="38" spans="1:13" x14ac:dyDescent="0.35">
      <c r="A38" s="134"/>
      <c r="B38" s="132" t="s">
        <v>23</v>
      </c>
      <c r="C38" s="135"/>
      <c r="D38" s="121">
        <v>0.21099999999999999</v>
      </c>
      <c r="E38" s="121">
        <v>5.2999999999999999E-2</v>
      </c>
      <c r="F38" s="121">
        <v>2.4E-2</v>
      </c>
      <c r="G38" s="121">
        <f t="shared" si="2"/>
        <v>2.8999999999999998E-2</v>
      </c>
      <c r="H38" s="121">
        <v>4.1000000000000002E-2</v>
      </c>
      <c r="I38" s="122">
        <v>1.4E-3</v>
      </c>
      <c r="J38" s="123">
        <v>237</v>
      </c>
      <c r="K38" s="121">
        <v>1.1000000000000001E-3</v>
      </c>
      <c r="L38" s="124">
        <v>9.6999999999999993</v>
      </c>
      <c r="M38" s="125"/>
    </row>
    <row r="39" spans="1:13" x14ac:dyDescent="0.35">
      <c r="A39" s="134"/>
      <c r="B39" s="132" t="s">
        <v>24</v>
      </c>
      <c r="C39" s="135"/>
      <c r="D39" s="121">
        <v>0.52</v>
      </c>
      <c r="E39" s="121">
        <v>9.2999999999999999E-2</v>
      </c>
      <c r="F39" s="121">
        <v>0.02</v>
      </c>
      <c r="G39" s="121">
        <f t="shared" si="2"/>
        <v>7.2999999999999995E-2</v>
      </c>
      <c r="H39" s="121">
        <v>3.5000000000000003E-2</v>
      </c>
      <c r="I39" s="122">
        <v>1.1299999999999999E-2</v>
      </c>
      <c r="J39" s="123">
        <v>228</v>
      </c>
      <c r="K39" s="121" t="s">
        <v>16</v>
      </c>
      <c r="L39" s="124">
        <v>6.8</v>
      </c>
      <c r="M39" s="125"/>
    </row>
    <row r="40" spans="1:13" x14ac:dyDescent="0.35">
      <c r="A40" s="134"/>
      <c r="B40" s="132" t="s">
        <v>42</v>
      </c>
      <c r="C40" s="135"/>
      <c r="D40" s="121">
        <v>0.21</v>
      </c>
      <c r="E40" s="121">
        <v>5.8000000000000003E-2</v>
      </c>
      <c r="F40" s="121">
        <v>5.7000000000000002E-2</v>
      </c>
      <c r="G40" s="121">
        <f t="shared" si="2"/>
        <v>1.0000000000000009E-3</v>
      </c>
      <c r="H40" s="121">
        <v>0.72099999999999997</v>
      </c>
      <c r="I40" s="122" t="s">
        <v>16</v>
      </c>
      <c r="J40" s="123">
        <v>265</v>
      </c>
      <c r="K40" s="121">
        <v>6.8000000000000005E-2</v>
      </c>
      <c r="L40" s="124">
        <v>9.9</v>
      </c>
      <c r="M40" s="125"/>
    </row>
    <row r="41" spans="1:13" x14ac:dyDescent="0.35">
      <c r="A41" s="134">
        <v>2011</v>
      </c>
      <c r="B41" s="130" t="s">
        <v>14</v>
      </c>
      <c r="C41" s="133" t="s">
        <v>27</v>
      </c>
      <c r="D41" s="97">
        <v>0.29899999999999999</v>
      </c>
      <c r="E41" s="97">
        <v>3.2000000000000001E-2</v>
      </c>
      <c r="F41" s="97">
        <v>2.4E-2</v>
      </c>
      <c r="G41" s="97">
        <f t="shared" si="2"/>
        <v>8.0000000000000002E-3</v>
      </c>
      <c r="H41" s="97">
        <v>1.7000000000000001E-2</v>
      </c>
      <c r="I41" s="98">
        <v>1.8E-3</v>
      </c>
      <c r="J41" s="99">
        <v>223</v>
      </c>
      <c r="K41" s="97">
        <v>1.1000000000000001E-3</v>
      </c>
      <c r="L41" s="100">
        <v>9.9</v>
      </c>
      <c r="M41" s="125"/>
    </row>
    <row r="42" spans="1:13" x14ac:dyDescent="0.35">
      <c r="A42" s="134"/>
      <c r="B42" s="130" t="s">
        <v>23</v>
      </c>
      <c r="C42" s="133"/>
      <c r="D42" s="97">
        <v>0.24099999999999999</v>
      </c>
      <c r="E42" s="97">
        <v>3.7999999999999999E-2</v>
      </c>
      <c r="F42" s="97">
        <v>2.5999999999999999E-2</v>
      </c>
      <c r="G42" s="97">
        <f t="shared" si="2"/>
        <v>1.2E-2</v>
      </c>
      <c r="H42" s="97">
        <v>3.2000000000000001E-2</v>
      </c>
      <c r="I42" s="98">
        <v>1.2999999999999999E-3</v>
      </c>
      <c r="J42" s="99">
        <v>251</v>
      </c>
      <c r="K42" s="97">
        <v>1.1000000000000001E-3</v>
      </c>
      <c r="L42" s="100">
        <v>8.6</v>
      </c>
      <c r="M42" s="125"/>
    </row>
    <row r="43" spans="1:13" x14ac:dyDescent="0.35">
      <c r="A43" s="134"/>
      <c r="B43" s="130" t="s">
        <v>24</v>
      </c>
      <c r="C43" s="133"/>
      <c r="D43" s="97">
        <v>0.66600000000000004</v>
      </c>
      <c r="E43" s="97">
        <v>8.6999999999999994E-2</v>
      </c>
      <c r="F43" s="97">
        <v>3.9E-2</v>
      </c>
      <c r="G43" s="97">
        <f t="shared" si="2"/>
        <v>4.7999999999999994E-2</v>
      </c>
      <c r="H43" s="97">
        <v>1.9E-2</v>
      </c>
      <c r="I43" s="98">
        <v>8.6999999999999994E-3</v>
      </c>
      <c r="J43" s="99">
        <v>242</v>
      </c>
      <c r="K43" s="97" t="s">
        <v>16</v>
      </c>
      <c r="L43" s="100">
        <v>6.2</v>
      </c>
      <c r="M43" s="125"/>
    </row>
    <row r="44" spans="1:13" x14ac:dyDescent="0.35">
      <c r="A44" s="134"/>
      <c r="B44" s="130" t="s">
        <v>42</v>
      </c>
      <c r="C44" s="133"/>
      <c r="D44" s="97">
        <v>0.153</v>
      </c>
      <c r="E44" s="97">
        <v>4.7E-2</v>
      </c>
      <c r="F44" s="97">
        <v>4.2999999999999997E-2</v>
      </c>
      <c r="G44" s="97">
        <f t="shared" si="2"/>
        <v>4.0000000000000036E-3</v>
      </c>
      <c r="H44" s="97">
        <v>0.624</v>
      </c>
      <c r="I44" s="98" t="s">
        <v>16</v>
      </c>
      <c r="J44" s="99">
        <v>264</v>
      </c>
      <c r="K44" s="97">
        <v>5.1999999999999998E-2</v>
      </c>
      <c r="L44" s="100">
        <v>9.8000000000000007</v>
      </c>
      <c r="M44" s="125"/>
    </row>
    <row r="45" spans="1:13" x14ac:dyDescent="0.35">
      <c r="A45" s="134">
        <v>2012</v>
      </c>
      <c r="B45" s="132" t="s">
        <v>14</v>
      </c>
      <c r="C45" s="135" t="s">
        <v>27</v>
      </c>
      <c r="D45" s="121">
        <v>0.28599999999999998</v>
      </c>
      <c r="E45" s="121">
        <v>2.5000000000000001E-2</v>
      </c>
      <c r="F45" s="121">
        <v>1.9E-2</v>
      </c>
      <c r="G45" s="121">
        <f t="shared" si="2"/>
        <v>6.0000000000000019E-3</v>
      </c>
      <c r="H45" s="121">
        <v>0.01</v>
      </c>
      <c r="I45" s="122">
        <v>1.9E-3</v>
      </c>
      <c r="J45" s="123">
        <v>220</v>
      </c>
      <c r="K45" s="121">
        <v>1.1000000000000001E-3</v>
      </c>
      <c r="L45" s="124">
        <v>10</v>
      </c>
      <c r="M45" s="125"/>
    </row>
    <row r="46" spans="1:13" x14ac:dyDescent="0.35">
      <c r="A46" s="134"/>
      <c r="B46" s="132" t="s">
        <v>23</v>
      </c>
      <c r="C46" s="135"/>
      <c r="D46" s="121">
        <v>0.24</v>
      </c>
      <c r="E46" s="121">
        <v>3.7999999999999999E-2</v>
      </c>
      <c r="F46" s="121">
        <v>2.9000000000000001E-2</v>
      </c>
      <c r="G46" s="121">
        <f t="shared" si="2"/>
        <v>8.9999999999999976E-3</v>
      </c>
      <c r="H46" s="121">
        <v>4.3999999999999997E-2</v>
      </c>
      <c r="I46" s="122">
        <v>2.3999999999999998E-3</v>
      </c>
      <c r="J46" s="123">
        <v>243</v>
      </c>
      <c r="K46" s="121">
        <v>1.1000000000000001E-3</v>
      </c>
      <c r="L46" s="124">
        <v>9.1</v>
      </c>
      <c r="M46" s="125"/>
    </row>
    <row r="47" spans="1:13" x14ac:dyDescent="0.35">
      <c r="A47" s="134"/>
      <c r="B47" s="132" t="s">
        <v>24</v>
      </c>
      <c r="C47" s="135"/>
      <c r="D47" s="121">
        <v>0.73199999999999998</v>
      </c>
      <c r="E47" s="121">
        <v>0.10100000000000001</v>
      </c>
      <c r="F47" s="121">
        <v>5.1999999999999998E-2</v>
      </c>
      <c r="G47" s="121">
        <f t="shared" si="2"/>
        <v>4.9000000000000009E-2</v>
      </c>
      <c r="H47" s="121">
        <v>4.4999999999999998E-2</v>
      </c>
      <c r="I47" s="122">
        <v>1.03E-2</v>
      </c>
      <c r="J47" s="123">
        <v>238</v>
      </c>
      <c r="K47" s="121" t="s">
        <v>16</v>
      </c>
      <c r="L47" s="124">
        <v>6.2</v>
      </c>
      <c r="M47" s="125"/>
    </row>
    <row r="48" spans="1:13" x14ac:dyDescent="0.35">
      <c r="A48" s="134"/>
      <c r="B48" s="132" t="s">
        <v>42</v>
      </c>
      <c r="C48" s="135"/>
      <c r="D48" s="121">
        <v>0.05</v>
      </c>
      <c r="E48" s="121">
        <v>2.9000000000000001E-2</v>
      </c>
      <c r="F48" s="121">
        <v>1.7000000000000001E-2</v>
      </c>
      <c r="G48" s="121">
        <f t="shared" si="2"/>
        <v>1.2E-2</v>
      </c>
      <c r="H48" s="121">
        <v>0.311</v>
      </c>
      <c r="I48" s="122" t="s">
        <v>16</v>
      </c>
      <c r="J48" s="123">
        <v>254</v>
      </c>
      <c r="K48" s="121">
        <v>1.7999999999999999E-2</v>
      </c>
      <c r="L48" s="124">
        <v>10.5</v>
      </c>
      <c r="M48" s="125"/>
    </row>
    <row r="49" spans="1:13" x14ac:dyDescent="0.35">
      <c r="A49" s="134">
        <v>2013</v>
      </c>
      <c r="B49" s="130" t="s">
        <v>14</v>
      </c>
      <c r="C49" s="136" t="s">
        <v>27</v>
      </c>
      <c r="D49" s="97">
        <v>0.16900000000000001</v>
      </c>
      <c r="E49" s="97">
        <v>2.1000000000000001E-2</v>
      </c>
      <c r="F49" s="97">
        <v>1.7000000000000001E-2</v>
      </c>
      <c r="G49" s="97">
        <f t="shared" si="2"/>
        <v>4.0000000000000001E-3</v>
      </c>
      <c r="H49" s="97">
        <v>1.6E-2</v>
      </c>
      <c r="I49" s="98">
        <v>1.4E-3</v>
      </c>
      <c r="J49" s="99">
        <v>228</v>
      </c>
      <c r="K49" s="97">
        <v>1E-3</v>
      </c>
      <c r="L49" s="100">
        <v>9.6999999999999993</v>
      </c>
      <c r="M49" s="125"/>
    </row>
    <row r="50" spans="1:13" x14ac:dyDescent="0.35">
      <c r="A50" s="134"/>
      <c r="B50" s="130" t="s">
        <v>23</v>
      </c>
      <c r="C50" s="137"/>
      <c r="D50" s="97">
        <v>0.23100000000000001</v>
      </c>
      <c r="E50" s="97">
        <v>3.6999999999999998E-2</v>
      </c>
      <c r="F50" s="97">
        <v>2.8000000000000001E-2</v>
      </c>
      <c r="G50" s="97">
        <f t="shared" si="2"/>
        <v>8.9999999999999976E-3</v>
      </c>
      <c r="H50" s="97">
        <v>4.2999999999999997E-2</v>
      </c>
      <c r="I50" s="98">
        <v>1.9993601189632186E-3</v>
      </c>
      <c r="J50" s="99">
        <v>243</v>
      </c>
      <c r="K50" s="97">
        <v>1E-3</v>
      </c>
      <c r="L50" s="100">
        <v>9.1</v>
      </c>
      <c r="M50" s="125"/>
    </row>
    <row r="51" spans="1:13" x14ac:dyDescent="0.35">
      <c r="A51" s="134"/>
      <c r="B51" s="130" t="s">
        <v>24</v>
      </c>
      <c r="C51" s="137"/>
      <c r="D51" s="97">
        <v>0.64100000000000001</v>
      </c>
      <c r="E51" s="97">
        <v>8.8999999999999996E-2</v>
      </c>
      <c r="F51" s="97">
        <v>5.0999999999999997E-2</v>
      </c>
      <c r="G51" s="97">
        <f t="shared" si="2"/>
        <v>3.7999999999999999E-2</v>
      </c>
      <c r="H51" s="97">
        <v>3.5000000000000003E-2</v>
      </c>
      <c r="I51" s="98">
        <v>1.0999999999999999E-2</v>
      </c>
      <c r="J51" s="99">
        <v>234</v>
      </c>
      <c r="K51" s="97" t="s">
        <v>16</v>
      </c>
      <c r="L51" s="100">
        <v>6.4</v>
      </c>
      <c r="M51" s="125"/>
    </row>
    <row r="52" spans="1:13" x14ac:dyDescent="0.35">
      <c r="A52" s="134"/>
      <c r="B52" s="130" t="s">
        <v>42</v>
      </c>
      <c r="C52" s="130" t="s">
        <v>43</v>
      </c>
      <c r="D52" s="97">
        <v>7.4999999999999997E-2</v>
      </c>
      <c r="E52" s="97">
        <v>2.8000000000000001E-2</v>
      </c>
      <c r="F52" s="97">
        <v>1.4E-2</v>
      </c>
      <c r="G52" s="97">
        <f t="shared" si="2"/>
        <v>1.4E-2</v>
      </c>
      <c r="H52" s="97">
        <v>0.27700000000000002</v>
      </c>
      <c r="I52" s="98" t="s">
        <v>16</v>
      </c>
      <c r="J52" s="99">
        <v>256</v>
      </c>
      <c r="K52" s="97">
        <v>1.4999999999999999E-2</v>
      </c>
      <c r="L52" s="100">
        <v>10.4</v>
      </c>
      <c r="M52" s="125"/>
    </row>
    <row r="53" spans="1:13" x14ac:dyDescent="0.35">
      <c r="A53" s="134">
        <v>2014</v>
      </c>
      <c r="B53" s="132" t="s">
        <v>14</v>
      </c>
      <c r="C53" s="138" t="s">
        <v>28</v>
      </c>
      <c r="D53" s="121">
        <v>0.21559377418393877</v>
      </c>
      <c r="E53" s="121">
        <v>1.9659251478051872E-2</v>
      </c>
      <c r="F53" s="121">
        <v>1.7317138509003325E-2</v>
      </c>
      <c r="G53" s="121">
        <f>E53-F53</f>
        <v>2.3421129690485466E-3</v>
      </c>
      <c r="H53" s="121">
        <v>9.5671685075687674E-3</v>
      </c>
      <c r="I53" s="122">
        <v>1.0498327803665146E-3</v>
      </c>
      <c r="J53" s="123">
        <v>207.62377705823036</v>
      </c>
      <c r="K53" s="121">
        <v>1E-3</v>
      </c>
      <c r="L53" s="124">
        <v>10.57960072233907</v>
      </c>
      <c r="M53" s="125"/>
    </row>
    <row r="54" spans="1:13" x14ac:dyDescent="0.35">
      <c r="A54" s="134"/>
      <c r="B54" s="132" t="s">
        <v>23</v>
      </c>
      <c r="C54" s="139"/>
      <c r="D54" s="121">
        <v>0.26690447193316524</v>
      </c>
      <c r="E54" s="121">
        <v>3.2177940258854842E-2</v>
      </c>
      <c r="F54" s="121">
        <v>2.5785020509581837E-2</v>
      </c>
      <c r="G54" s="121">
        <f t="shared" ref="G54:G56" si="3">E54-F54</f>
        <v>6.3929197492730051E-3</v>
      </c>
      <c r="H54" s="121">
        <v>2.8992625868677582E-2</v>
      </c>
      <c r="I54" s="122">
        <v>2.9553236328300259E-3</v>
      </c>
      <c r="J54" s="123">
        <v>251.41552614846907</v>
      </c>
      <c r="K54" s="121">
        <v>1E-3</v>
      </c>
      <c r="L54" s="124">
        <v>8.8600719388517906</v>
      </c>
      <c r="M54" s="125"/>
    </row>
    <row r="55" spans="1:13" x14ac:dyDescent="0.35">
      <c r="A55" s="134"/>
      <c r="B55" s="132" t="s">
        <v>24</v>
      </c>
      <c r="C55" s="140"/>
      <c r="D55" s="121">
        <v>0.55504984904288523</v>
      </c>
      <c r="E55" s="121">
        <v>8.9784963675428542E-2</v>
      </c>
      <c r="F55" s="121">
        <v>6.8345115896576256E-2</v>
      </c>
      <c r="G55" s="121">
        <f t="shared" si="3"/>
        <v>2.1439847778852286E-2</v>
      </c>
      <c r="H55" s="121">
        <v>4.018176175670763E-2</v>
      </c>
      <c r="I55" s="122">
        <v>1.1866259544652686E-2</v>
      </c>
      <c r="J55" s="123">
        <v>240.56078468108134</v>
      </c>
      <c r="K55" s="121" t="s">
        <v>16</v>
      </c>
      <c r="L55" s="124">
        <v>6.0643153228352791</v>
      </c>
      <c r="M55" s="125"/>
    </row>
    <row r="56" spans="1:13" x14ac:dyDescent="0.35">
      <c r="A56" s="134"/>
      <c r="B56" s="132" t="s">
        <v>42</v>
      </c>
      <c r="C56" s="132" t="s">
        <v>43</v>
      </c>
      <c r="D56" s="121">
        <v>8.0055913502820722E-2</v>
      </c>
      <c r="E56" s="121">
        <v>2.3054398188057587E-2</v>
      </c>
      <c r="F56" s="121">
        <v>1.0459729387144132E-2</v>
      </c>
      <c r="G56" s="121">
        <f t="shared" si="3"/>
        <v>1.2594668800913455E-2</v>
      </c>
      <c r="H56" s="121">
        <v>0.28478908247361767</v>
      </c>
      <c r="I56" s="122" t="s">
        <v>16</v>
      </c>
      <c r="J56" s="123">
        <v>260.93204957855869</v>
      </c>
      <c r="K56" s="121">
        <v>1.4496038768646297E-2</v>
      </c>
      <c r="L56" s="124">
        <v>10.3896464059198</v>
      </c>
      <c r="M56" s="125"/>
    </row>
    <row r="57" spans="1:13" x14ac:dyDescent="0.35">
      <c r="C57" s="125"/>
      <c r="D57" s="125"/>
      <c r="E57" s="125"/>
      <c r="F57" s="125"/>
      <c r="G57" s="125"/>
      <c r="H57" s="125"/>
      <c r="I57" s="125"/>
      <c r="J57" s="125"/>
      <c r="K57" s="125"/>
    </row>
    <row r="58" spans="1:13" x14ac:dyDescent="0.35">
      <c r="A58" s="141" t="s">
        <v>44</v>
      </c>
    </row>
    <row r="59" spans="1:13" ht="15" customHeight="1" x14ac:dyDescent="0.35">
      <c r="A59" s="141" t="s">
        <v>45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</row>
    <row r="60" spans="1:13" ht="15" customHeight="1" x14ac:dyDescent="0.35">
      <c r="A60" s="142" t="s">
        <v>46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</row>
    <row r="61" spans="1:13" ht="15" customHeight="1" x14ac:dyDescent="0.35">
      <c r="A61" s="142" t="s">
        <v>47</v>
      </c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</row>
    <row r="62" spans="1:13" ht="15" customHeight="1" x14ac:dyDescent="0.35">
      <c r="A62" s="144" t="s">
        <v>48</v>
      </c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</row>
    <row r="63" spans="1:13" ht="15" customHeight="1" x14ac:dyDescent="0.35">
      <c r="A63" s="146" t="s">
        <v>49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</row>
    <row r="64" spans="1:13" x14ac:dyDescent="0.35">
      <c r="A64" s="146" t="s">
        <v>50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</row>
    <row r="65" spans="1:13" x14ac:dyDescent="0.35">
      <c r="A65" s="148" t="s">
        <v>51</v>
      </c>
    </row>
    <row r="66" spans="1:13" x14ac:dyDescent="0.35">
      <c r="A66" s="146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</row>
    <row r="67" spans="1:13" x14ac:dyDescent="0.35">
      <c r="A67" s="144" t="s">
        <v>52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</row>
    <row r="68" spans="1:13" ht="32.25" customHeight="1" x14ac:dyDescent="0.35">
      <c r="A68" s="149" t="s">
        <v>53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</row>
    <row r="70" spans="1:13" x14ac:dyDescent="0.35"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</row>
  </sheetData>
  <mergeCells count="44">
    <mergeCell ref="A60:M60"/>
    <mergeCell ref="A61:M61"/>
    <mergeCell ref="A68:M68"/>
    <mergeCell ref="A45:A48"/>
    <mergeCell ref="C45:C48"/>
    <mergeCell ref="A49:A52"/>
    <mergeCell ref="C49:C51"/>
    <mergeCell ref="A53:A56"/>
    <mergeCell ref="C53:C55"/>
    <mergeCell ref="A33:A36"/>
    <mergeCell ref="C33:C36"/>
    <mergeCell ref="A37:A40"/>
    <mergeCell ref="C37:C40"/>
    <mergeCell ref="A41:A44"/>
    <mergeCell ref="C41:C44"/>
    <mergeCell ref="A21:A24"/>
    <mergeCell ref="C21:C24"/>
    <mergeCell ref="A25:A28"/>
    <mergeCell ref="C25:C28"/>
    <mergeCell ref="A29:A32"/>
    <mergeCell ref="C29:C32"/>
    <mergeCell ref="A11:A12"/>
    <mergeCell ref="C11:C12"/>
    <mergeCell ref="A15:A16"/>
    <mergeCell ref="C15:C16"/>
    <mergeCell ref="A19:A20"/>
    <mergeCell ref="C19:C20"/>
    <mergeCell ref="L3:L4"/>
    <mergeCell ref="A5:A6"/>
    <mergeCell ref="C5:C6"/>
    <mergeCell ref="A7:A8"/>
    <mergeCell ref="C7:C8"/>
    <mergeCell ref="A9:A10"/>
    <mergeCell ref="C9:C10"/>
    <mergeCell ref="A1:L1"/>
    <mergeCell ref="A3:A4"/>
    <mergeCell ref="B3:B4"/>
    <mergeCell ref="C3:C4"/>
    <mergeCell ref="D3:D4"/>
    <mergeCell ref="E3:G3"/>
    <mergeCell ref="H3:H4"/>
    <mergeCell ref="I3:I4"/>
    <mergeCell ref="J3:J4"/>
    <mergeCell ref="K3:K4"/>
  </mergeCells>
  <pageMargins left="0.11811023622047245" right="0.11811023622047245" top="0.19685039370078741" bottom="0.1968503937007874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A2" sqref="A2"/>
    </sheetView>
  </sheetViews>
  <sheetFormatPr defaultRowHeight="14.5" x14ac:dyDescent="0.35"/>
  <cols>
    <col min="2" max="10" width="8.81640625" customWidth="1"/>
    <col min="11" max="11" width="12.26953125" customWidth="1"/>
  </cols>
  <sheetData>
    <row r="1" spans="1:11" x14ac:dyDescent="0.35">
      <c r="A1" s="177" t="s">
        <v>211</v>
      </c>
    </row>
    <row r="3" spans="1:11" ht="15" customHeight="1" x14ac:dyDescent="0.35">
      <c r="A3" s="116" t="s">
        <v>0</v>
      </c>
      <c r="B3" s="117" t="s">
        <v>58</v>
      </c>
      <c r="C3" s="151" t="s">
        <v>55</v>
      </c>
      <c r="D3" s="151"/>
      <c r="E3" s="151" t="s">
        <v>4</v>
      </c>
      <c r="F3" s="151"/>
      <c r="G3" s="151" t="s">
        <v>56</v>
      </c>
      <c r="H3" s="151"/>
      <c r="I3" s="151" t="s">
        <v>57</v>
      </c>
      <c r="J3" s="151"/>
      <c r="K3" s="152" t="s">
        <v>59</v>
      </c>
    </row>
    <row r="4" spans="1:11" x14ac:dyDescent="0.35">
      <c r="A4" s="116"/>
      <c r="B4" s="117"/>
      <c r="C4" s="152" t="s">
        <v>60</v>
      </c>
      <c r="D4" s="152" t="s">
        <v>61</v>
      </c>
      <c r="E4" s="152" t="s">
        <v>60</v>
      </c>
      <c r="F4" s="152" t="s">
        <v>61</v>
      </c>
      <c r="G4" s="152" t="s">
        <v>60</v>
      </c>
      <c r="H4" s="152" t="s">
        <v>61</v>
      </c>
      <c r="I4" s="152" t="s">
        <v>60</v>
      </c>
      <c r="J4" s="152" t="s">
        <v>61</v>
      </c>
      <c r="K4" s="152" t="s">
        <v>62</v>
      </c>
    </row>
    <row r="5" spans="1:11" x14ac:dyDescent="0.35">
      <c r="A5" s="131">
        <v>1999</v>
      </c>
      <c r="B5" s="121" t="s">
        <v>64</v>
      </c>
      <c r="C5" s="121">
        <v>0.73</v>
      </c>
      <c r="D5" s="121">
        <v>0.27359121938160885</v>
      </c>
      <c r="E5" s="121">
        <v>0.38100000000000001</v>
      </c>
      <c r="F5" s="121">
        <v>0.1427921295676616</v>
      </c>
      <c r="G5" s="121">
        <v>6.56</v>
      </c>
      <c r="H5" s="121">
        <v>2.458573149511444</v>
      </c>
      <c r="I5" s="121">
        <v>0.20300000000000001</v>
      </c>
      <c r="J5" s="121">
        <v>7.6080845937625485E-2</v>
      </c>
      <c r="K5" s="123">
        <v>220</v>
      </c>
    </row>
    <row r="6" spans="1:11" x14ac:dyDescent="0.35">
      <c r="A6" s="131">
        <v>2000</v>
      </c>
      <c r="B6" s="121" t="s">
        <v>65</v>
      </c>
      <c r="C6" s="97">
        <v>0.83992331119509767</v>
      </c>
      <c r="D6" s="97">
        <v>0.31478855191356891</v>
      </c>
      <c r="E6" s="97">
        <v>0.34552474956885476</v>
      </c>
      <c r="F6" s="97">
        <v>0.12949662679598356</v>
      </c>
      <c r="G6" s="97">
        <v>6.6449407404689396</v>
      </c>
      <c r="H6" s="97">
        <v>2.4904074519225041</v>
      </c>
      <c r="I6" s="97">
        <v>0.22012047091096126</v>
      </c>
      <c r="J6" s="97">
        <v>8.2497298695046378E-2</v>
      </c>
      <c r="K6" s="99">
        <v>220</v>
      </c>
    </row>
    <row r="7" spans="1:11" x14ac:dyDescent="0.35">
      <c r="A7" s="131">
        <v>2001</v>
      </c>
      <c r="B7" s="153" t="s">
        <v>66</v>
      </c>
      <c r="C7" s="121">
        <v>0.84347838534211284</v>
      </c>
      <c r="D7" s="121">
        <v>0.31612093146271125</v>
      </c>
      <c r="E7" s="121">
        <v>0.34437743018504541</v>
      </c>
      <c r="F7" s="121">
        <v>0.12906663157785131</v>
      </c>
      <c r="G7" s="121">
        <v>6.6476878432189057</v>
      </c>
      <c r="H7" s="121">
        <v>2.4914370179377507</v>
      </c>
      <c r="I7" s="121">
        <v>0.22002175780131689</v>
      </c>
      <c r="J7" s="121">
        <v>8.2460302749790826E-2</v>
      </c>
      <c r="K7" s="123">
        <v>220</v>
      </c>
    </row>
    <row r="8" spans="1:11" x14ac:dyDescent="0.35">
      <c r="A8" s="131">
        <v>2002</v>
      </c>
      <c r="B8" s="154"/>
      <c r="C8" s="97">
        <v>0.73894627473050778</v>
      </c>
      <c r="D8" s="97">
        <v>0.27694412652194106</v>
      </c>
      <c r="E8" s="97">
        <v>0.26229100826875623</v>
      </c>
      <c r="F8" s="97">
        <v>9.8302077787781744E-2</v>
      </c>
      <c r="G8" s="97">
        <v>6.7120251958959267</v>
      </c>
      <c r="H8" s="97">
        <v>2.5155495313222587</v>
      </c>
      <c r="I8" s="97">
        <v>0.18876756569548464</v>
      </c>
      <c r="J8" s="97">
        <v>7.074677873743232E-2</v>
      </c>
      <c r="K8" s="99">
        <v>220</v>
      </c>
    </row>
    <row r="9" spans="1:11" x14ac:dyDescent="0.35">
      <c r="A9" s="131">
        <v>2003</v>
      </c>
      <c r="B9" s="154"/>
      <c r="C9" s="121">
        <v>0.65499999999999992</v>
      </c>
      <c r="D9" s="121">
        <v>0.24548253245884077</v>
      </c>
      <c r="E9" s="121">
        <v>0.19700000000000001</v>
      </c>
      <c r="F9" s="121">
        <v>7.3832150983804037E-2</v>
      </c>
      <c r="G9" s="121">
        <v>6.48</v>
      </c>
      <c r="H9" s="121">
        <v>2.4285905501271583</v>
      </c>
      <c r="I9" s="121">
        <v>0.19499999999999998</v>
      </c>
      <c r="J9" s="121">
        <v>7.3082585999196883E-2</v>
      </c>
      <c r="K9" s="123">
        <v>220</v>
      </c>
    </row>
    <row r="10" spans="1:11" x14ac:dyDescent="0.35">
      <c r="A10" s="131">
        <v>2004</v>
      </c>
      <c r="B10" s="120" t="s">
        <v>67</v>
      </c>
      <c r="C10" s="97">
        <v>1.3768360594992324</v>
      </c>
      <c r="D10" s="97">
        <v>0.51601404987255395</v>
      </c>
      <c r="E10" s="97">
        <v>0.37176030914191949</v>
      </c>
      <c r="F10" s="97">
        <v>0.13932925519975567</v>
      </c>
      <c r="G10" s="97">
        <v>5.4058803133767395</v>
      </c>
      <c r="H10" s="97">
        <v>2.0260292969421587</v>
      </c>
      <c r="I10" s="97">
        <v>0.14319358424646655</v>
      </c>
      <c r="J10" s="97">
        <v>5.3666448385772503E-2</v>
      </c>
      <c r="K10" s="99">
        <v>220</v>
      </c>
    </row>
    <row r="11" spans="1:11" x14ac:dyDescent="0.35">
      <c r="A11" s="131">
        <v>2005</v>
      </c>
      <c r="B11" s="120"/>
      <c r="C11" s="121">
        <v>1.3317292902121414</v>
      </c>
      <c r="D11" s="121">
        <v>0.4991088224593756</v>
      </c>
      <c r="E11" s="121">
        <v>0.271711255120132</v>
      </c>
      <c r="F11" s="121">
        <v>0.10183262138085523</v>
      </c>
      <c r="G11" s="121">
        <v>5.3831846915693591</v>
      </c>
      <c r="H11" s="121">
        <v>2.0175233752368094</v>
      </c>
      <c r="I11" s="121">
        <v>0.14314666503637588</v>
      </c>
      <c r="J11" s="121">
        <v>5.3648863887277805E-2</v>
      </c>
      <c r="K11" s="123">
        <v>220</v>
      </c>
    </row>
    <row r="12" spans="1:11" ht="14.5" customHeight="1" x14ac:dyDescent="0.35">
      <c r="A12" s="131">
        <v>2006</v>
      </c>
      <c r="B12" s="120"/>
      <c r="C12" s="97">
        <v>1.24889298870334</v>
      </c>
      <c r="D12" s="97">
        <v>0.46806322692669677</v>
      </c>
      <c r="E12" s="97">
        <v>0.28907361247544205</v>
      </c>
      <c r="F12" s="97">
        <v>0.10833972894274362</v>
      </c>
      <c r="G12" s="97">
        <v>6.0139915888998026</v>
      </c>
      <c r="H12" s="97">
        <v>2.2539387563805979</v>
      </c>
      <c r="I12" s="97">
        <v>0.19818639489194498</v>
      </c>
      <c r="J12" s="97">
        <v>7.4276791018263413E-2</v>
      </c>
      <c r="K12" s="99">
        <v>241</v>
      </c>
    </row>
    <row r="13" spans="1:11" x14ac:dyDescent="0.35">
      <c r="A13" s="131">
        <v>2007</v>
      </c>
      <c r="B13" s="120"/>
      <c r="C13" s="121">
        <v>1.6441390225373511</v>
      </c>
      <c r="D13" s="121">
        <v>0.46806322692669677</v>
      </c>
      <c r="E13" s="121">
        <v>0.39300538110914157</v>
      </c>
      <c r="F13" s="121">
        <v>0.10833972894274362</v>
      </c>
      <c r="G13" s="121">
        <v>4.8746685236768803</v>
      </c>
      <c r="H13" s="121">
        <v>2.2539387563805979</v>
      </c>
      <c r="I13" s="121">
        <v>0.112</v>
      </c>
      <c r="J13" s="121">
        <v>7.4276791018263413E-2</v>
      </c>
      <c r="K13" s="123">
        <v>241</v>
      </c>
    </row>
    <row r="14" spans="1:11" x14ac:dyDescent="0.35">
      <c r="A14" s="155">
        <v>2008</v>
      </c>
      <c r="B14" s="120" t="s">
        <v>63</v>
      </c>
      <c r="C14" s="156">
        <v>1.5231578532794201</v>
      </c>
      <c r="D14" s="97">
        <v>0.5708528964238222</v>
      </c>
      <c r="E14" s="97">
        <v>0.31611158956046842</v>
      </c>
      <c r="F14" s="97">
        <v>0.11847308938151672</v>
      </c>
      <c r="G14" s="97">
        <v>4.5789695951268179</v>
      </c>
      <c r="H14" s="97">
        <v>1.7161176370439148</v>
      </c>
      <c r="I14" s="97">
        <v>0.11504993961035552</v>
      </c>
      <c r="J14" s="97">
        <v>4.3118703106544698E-2</v>
      </c>
      <c r="K14" s="99">
        <v>241</v>
      </c>
    </row>
    <row r="15" spans="1:11" x14ac:dyDescent="0.35">
      <c r="A15" s="155">
        <v>2009</v>
      </c>
      <c r="B15" s="120"/>
      <c r="C15" s="157">
        <v>1.3577928252014522</v>
      </c>
      <c r="D15" s="121">
        <v>0.50887697906091089</v>
      </c>
      <c r="E15" s="121">
        <v>0.29684903258655809</v>
      </c>
      <c r="F15" s="121">
        <v>0.11125382027069504</v>
      </c>
      <c r="G15" s="121">
        <v>4.4027575378553081</v>
      </c>
      <c r="H15" s="121">
        <v>1.6500764430457584</v>
      </c>
      <c r="I15" s="121">
        <v>9.5444833082440436E-2</v>
      </c>
      <c r="J15" s="121">
        <v>3.5771052420135618E-2</v>
      </c>
      <c r="K15" s="123">
        <v>241</v>
      </c>
    </row>
    <row r="16" spans="1:11" x14ac:dyDescent="0.35">
      <c r="A16" s="155">
        <v>2010</v>
      </c>
      <c r="B16" s="120"/>
      <c r="C16" s="156">
        <v>1.8175627743233358</v>
      </c>
      <c r="D16" s="97">
        <v>0.74530277297124825</v>
      </c>
      <c r="E16" s="97">
        <v>0.38188588149231889</v>
      </c>
      <c r="F16" s="97">
        <v>0.15659464996511979</v>
      </c>
      <c r="G16" s="97">
        <v>4.761135104242868</v>
      </c>
      <c r="H16" s="97">
        <v>1.9523326763797944</v>
      </c>
      <c r="I16" s="97">
        <v>0.10611695318215071</v>
      </c>
      <c r="J16" s="97">
        <v>4.3513908065905105E-2</v>
      </c>
      <c r="K16" s="99">
        <v>241</v>
      </c>
    </row>
    <row r="17" spans="1:11" x14ac:dyDescent="0.35">
      <c r="A17" s="155">
        <v>2011</v>
      </c>
      <c r="B17" s="120"/>
      <c r="C17" s="157">
        <v>1.3696502076988692</v>
      </c>
      <c r="D17" s="121">
        <v>0.47738845413570541</v>
      </c>
      <c r="E17" s="121">
        <v>0.30099034852909373</v>
      </c>
      <c r="F17" s="121">
        <v>0.10490949907238123</v>
      </c>
      <c r="G17" s="121">
        <v>4.2105484381784342</v>
      </c>
      <c r="H17" s="121">
        <v>1.4675770489916535</v>
      </c>
      <c r="I17" s="121">
        <v>9.2783272991549065E-2</v>
      </c>
      <c r="J17" s="121">
        <v>3.2339398055145727E-2</v>
      </c>
      <c r="K17" s="123">
        <v>241</v>
      </c>
    </row>
    <row r="19" spans="1:11" x14ac:dyDescent="0.35">
      <c r="A19" s="158" t="s">
        <v>68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35">
      <c r="A20" s="159" t="s">
        <v>69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</row>
    <row r="21" spans="1:11" x14ac:dyDescent="0.35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</row>
    <row r="22" spans="1:11" ht="4.5" customHeight="1" x14ac:dyDescent="0.3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35">
      <c r="A23" s="160" t="s">
        <v>70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</row>
    <row r="24" spans="1:11" x14ac:dyDescent="0.35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</row>
  </sheetData>
  <mergeCells count="11">
    <mergeCell ref="B14:B17"/>
    <mergeCell ref="A20:K21"/>
    <mergeCell ref="A23:K24"/>
    <mergeCell ref="B7:B9"/>
    <mergeCell ref="B10:B13"/>
    <mergeCell ref="A3:A4"/>
    <mergeCell ref="B3:B4"/>
    <mergeCell ref="C3:D3"/>
    <mergeCell ref="E3:F3"/>
    <mergeCell ref="G3:H3"/>
    <mergeCell ref="I3:J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K3" sqref="K3"/>
    </sheetView>
  </sheetViews>
  <sheetFormatPr defaultRowHeight="14.5" x14ac:dyDescent="0.35"/>
  <cols>
    <col min="2" max="3" width="18.7265625" customWidth="1"/>
  </cols>
  <sheetData>
    <row r="1" spans="1:3" ht="48.75" customHeight="1" x14ac:dyDescent="0.35">
      <c r="A1" s="384" t="s">
        <v>208</v>
      </c>
      <c r="B1" s="161"/>
      <c r="C1" s="161"/>
    </row>
    <row r="3" spans="1:3" ht="30" customHeight="1" x14ac:dyDescent="0.35">
      <c r="A3" s="131" t="s">
        <v>0</v>
      </c>
      <c r="B3" s="118" t="s">
        <v>71</v>
      </c>
      <c r="C3" s="118" t="s">
        <v>72</v>
      </c>
    </row>
    <row r="4" spans="1:3" x14ac:dyDescent="0.35">
      <c r="A4" s="131">
        <v>1999</v>
      </c>
      <c r="B4" s="123">
        <v>0</v>
      </c>
      <c r="C4" s="123">
        <v>100</v>
      </c>
    </row>
    <row r="5" spans="1:3" x14ac:dyDescent="0.35">
      <c r="A5" s="131">
        <v>2000</v>
      </c>
      <c r="B5" s="99">
        <v>0</v>
      </c>
      <c r="C5" s="99">
        <v>100</v>
      </c>
    </row>
    <row r="6" spans="1:3" x14ac:dyDescent="0.35">
      <c r="A6" s="131">
        <v>2001</v>
      </c>
      <c r="B6" s="123">
        <v>0</v>
      </c>
      <c r="C6" s="123">
        <v>100</v>
      </c>
    </row>
    <row r="7" spans="1:3" x14ac:dyDescent="0.35">
      <c r="A7" s="131">
        <v>2002</v>
      </c>
      <c r="B7" s="99">
        <v>0</v>
      </c>
      <c r="C7" s="99">
        <v>100</v>
      </c>
    </row>
    <row r="8" spans="1:3" x14ac:dyDescent="0.35">
      <c r="A8" s="131">
        <v>2003</v>
      </c>
      <c r="B8" s="123">
        <v>0</v>
      </c>
      <c r="C8" s="123">
        <v>100</v>
      </c>
    </row>
    <row r="9" spans="1:3" x14ac:dyDescent="0.35">
      <c r="A9" s="131">
        <v>2004</v>
      </c>
      <c r="B9" s="99">
        <v>0</v>
      </c>
      <c r="C9" s="99">
        <v>100</v>
      </c>
    </row>
    <row r="10" spans="1:3" x14ac:dyDescent="0.35">
      <c r="A10" s="131">
        <v>2005</v>
      </c>
      <c r="B10" s="123">
        <v>0</v>
      </c>
      <c r="C10" s="123">
        <v>100</v>
      </c>
    </row>
    <row r="11" spans="1:3" x14ac:dyDescent="0.35">
      <c r="A11" s="131">
        <v>2006</v>
      </c>
      <c r="B11" s="99">
        <v>0</v>
      </c>
      <c r="C11" s="99">
        <v>100</v>
      </c>
    </row>
    <row r="12" spans="1:3" x14ac:dyDescent="0.35">
      <c r="A12" s="131">
        <v>2007</v>
      </c>
      <c r="B12" s="123">
        <v>0</v>
      </c>
      <c r="C12" s="123">
        <v>100</v>
      </c>
    </row>
    <row r="13" spans="1:3" x14ac:dyDescent="0.35">
      <c r="A13" s="131">
        <v>2008</v>
      </c>
      <c r="B13" s="99">
        <v>93</v>
      </c>
      <c r="C13" s="99">
        <v>7</v>
      </c>
    </row>
    <row r="14" spans="1:3" x14ac:dyDescent="0.35">
      <c r="A14" s="131">
        <v>2009</v>
      </c>
      <c r="B14" s="123">
        <v>60</v>
      </c>
      <c r="C14" s="123">
        <v>40</v>
      </c>
    </row>
    <row r="15" spans="1:3" x14ac:dyDescent="0.35">
      <c r="A15" s="131">
        <v>2010</v>
      </c>
      <c r="B15" s="99">
        <v>81</v>
      </c>
      <c r="C15" s="99">
        <v>19</v>
      </c>
    </row>
    <row r="16" spans="1:3" x14ac:dyDescent="0.35">
      <c r="A16" s="131">
        <v>2011</v>
      </c>
      <c r="B16" s="123">
        <v>67</v>
      </c>
      <c r="C16" s="123">
        <v>33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A2" sqref="A2"/>
    </sheetView>
  </sheetViews>
  <sheetFormatPr defaultRowHeight="14.5" x14ac:dyDescent="0.35"/>
  <cols>
    <col min="2" max="2" width="14.453125" customWidth="1"/>
    <col min="3" max="3" width="11.453125" customWidth="1"/>
    <col min="4" max="8" width="8.7265625" style="162" customWidth="1"/>
  </cols>
  <sheetData>
    <row r="1" spans="1:8" x14ac:dyDescent="0.35">
      <c r="A1" s="177" t="s">
        <v>212</v>
      </c>
    </row>
    <row r="3" spans="1:8" ht="17.25" customHeight="1" x14ac:dyDescent="0.35">
      <c r="A3" s="116" t="s">
        <v>0</v>
      </c>
      <c r="B3" s="116" t="s">
        <v>73</v>
      </c>
      <c r="C3" s="116" t="s">
        <v>37</v>
      </c>
      <c r="D3" s="163" t="s">
        <v>74</v>
      </c>
      <c r="E3" s="163" t="s">
        <v>75</v>
      </c>
      <c r="F3" s="163" t="s">
        <v>5</v>
      </c>
      <c r="G3" s="163" t="s">
        <v>76</v>
      </c>
      <c r="H3" s="163" t="s">
        <v>77</v>
      </c>
    </row>
    <row r="4" spans="1:8" x14ac:dyDescent="0.35">
      <c r="A4" s="164"/>
      <c r="B4" s="116"/>
      <c r="C4" s="116"/>
      <c r="D4" s="165"/>
      <c r="E4" s="165"/>
      <c r="F4" s="165"/>
      <c r="G4" s="165"/>
      <c r="H4" s="165"/>
    </row>
    <row r="5" spans="1:8" ht="15" customHeight="1" x14ac:dyDescent="0.35">
      <c r="A5" s="134" t="s">
        <v>78</v>
      </c>
      <c r="B5" s="166" t="s">
        <v>79</v>
      </c>
      <c r="C5" s="166" t="s">
        <v>14</v>
      </c>
      <c r="D5" s="167">
        <v>1.1599999999999999</v>
      </c>
      <c r="E5" s="168">
        <v>0.13</v>
      </c>
      <c r="F5" s="167">
        <v>0.24</v>
      </c>
      <c r="G5" s="167" t="s">
        <v>16</v>
      </c>
      <c r="H5" s="167">
        <v>200</v>
      </c>
    </row>
    <row r="6" spans="1:8" ht="15" customHeight="1" x14ac:dyDescent="0.35">
      <c r="A6" s="134"/>
      <c r="B6" s="169" t="s">
        <v>80</v>
      </c>
      <c r="C6" s="170" t="s">
        <v>81</v>
      </c>
      <c r="D6" s="168">
        <v>0.8</v>
      </c>
      <c r="E6" s="167">
        <v>0.44</v>
      </c>
      <c r="F6" s="168">
        <v>0.9</v>
      </c>
      <c r="G6" s="167" t="s">
        <v>16</v>
      </c>
      <c r="H6" s="167">
        <v>159</v>
      </c>
    </row>
    <row r="7" spans="1:8" ht="15" customHeight="1" x14ac:dyDescent="0.35">
      <c r="A7" s="134"/>
      <c r="B7" s="169"/>
      <c r="C7" s="170" t="s">
        <v>14</v>
      </c>
      <c r="D7" s="167">
        <v>3.95</v>
      </c>
      <c r="E7" s="167">
        <v>0.24</v>
      </c>
      <c r="F7" s="168">
        <v>0.2</v>
      </c>
      <c r="G7" s="167" t="s">
        <v>16</v>
      </c>
      <c r="H7" s="167">
        <v>199</v>
      </c>
    </row>
    <row r="8" spans="1:8" ht="15" customHeight="1" x14ac:dyDescent="0.35">
      <c r="A8" s="134" t="s">
        <v>82</v>
      </c>
      <c r="B8" s="171" t="s">
        <v>79</v>
      </c>
      <c r="C8" s="171" t="s">
        <v>14</v>
      </c>
      <c r="D8" s="172">
        <v>0.69</v>
      </c>
      <c r="E8" s="173">
        <v>0.1</v>
      </c>
      <c r="F8" s="172">
        <v>0.19</v>
      </c>
      <c r="G8" s="174">
        <v>3.0000000000000001E-3</v>
      </c>
      <c r="H8" s="172">
        <v>207</v>
      </c>
    </row>
    <row r="9" spans="1:8" ht="15" customHeight="1" x14ac:dyDescent="0.35">
      <c r="A9" s="134"/>
      <c r="B9" s="175" t="s">
        <v>80</v>
      </c>
      <c r="C9" s="176" t="s">
        <v>81</v>
      </c>
      <c r="D9" s="173">
        <v>0.38</v>
      </c>
      <c r="E9" s="172">
        <v>0.19</v>
      </c>
      <c r="F9" s="173">
        <v>0.17</v>
      </c>
      <c r="G9" s="174">
        <v>3.0000000000000001E-3</v>
      </c>
      <c r="H9" s="172">
        <v>167</v>
      </c>
    </row>
    <row r="10" spans="1:8" ht="15" customHeight="1" x14ac:dyDescent="0.35">
      <c r="A10" s="134"/>
      <c r="B10" s="175"/>
      <c r="C10" s="176" t="s">
        <v>14</v>
      </c>
      <c r="D10" s="172">
        <v>0.7</v>
      </c>
      <c r="E10" s="172">
        <v>0.1</v>
      </c>
      <c r="F10" s="173">
        <v>0.22</v>
      </c>
      <c r="G10" s="174">
        <v>3.0000000000000001E-3</v>
      </c>
      <c r="H10" s="172">
        <v>206</v>
      </c>
    </row>
    <row r="11" spans="1:8" ht="15" customHeight="1" x14ac:dyDescent="0.35">
      <c r="A11" s="134" t="s">
        <v>83</v>
      </c>
      <c r="B11" s="166" t="s">
        <v>79</v>
      </c>
      <c r="C11" s="166" t="s">
        <v>14</v>
      </c>
      <c r="D11" s="167">
        <v>0.8</v>
      </c>
      <c r="E11" s="168">
        <v>0.11</v>
      </c>
      <c r="F11" s="167">
        <v>0.2</v>
      </c>
      <c r="G11" s="167" t="s">
        <v>16</v>
      </c>
      <c r="H11" s="167">
        <v>202</v>
      </c>
    </row>
    <row r="12" spans="1:8" ht="15" customHeight="1" x14ac:dyDescent="0.35">
      <c r="A12" s="134"/>
      <c r="B12" s="169" t="s">
        <v>80</v>
      </c>
      <c r="C12" s="170" t="s">
        <v>81</v>
      </c>
      <c r="D12" s="168">
        <v>0.59</v>
      </c>
      <c r="E12" s="167">
        <v>0.24</v>
      </c>
      <c r="F12" s="168">
        <v>0.18</v>
      </c>
      <c r="G12" s="167">
        <v>1.5E-3</v>
      </c>
      <c r="H12" s="167">
        <v>172</v>
      </c>
    </row>
    <row r="13" spans="1:8" ht="15" customHeight="1" x14ac:dyDescent="0.35">
      <c r="A13" s="134"/>
      <c r="B13" s="169"/>
      <c r="C13" s="170" t="s">
        <v>14</v>
      </c>
      <c r="D13" s="167">
        <v>0.78</v>
      </c>
      <c r="E13" s="167">
        <v>0.1</v>
      </c>
      <c r="F13" s="168">
        <v>0.2</v>
      </c>
      <c r="G13" s="167">
        <v>2.5000000000000001E-3</v>
      </c>
      <c r="H13" s="167">
        <v>201</v>
      </c>
    </row>
    <row r="14" spans="1:8" ht="15" customHeight="1" x14ac:dyDescent="0.35">
      <c r="A14" s="134"/>
      <c r="B14" s="166" t="s">
        <v>79</v>
      </c>
      <c r="C14" s="166" t="s">
        <v>84</v>
      </c>
      <c r="D14" s="167">
        <v>0.79</v>
      </c>
      <c r="E14" s="168">
        <v>0.14000000000000001</v>
      </c>
      <c r="F14" s="167">
        <v>0.09</v>
      </c>
      <c r="G14" s="167" t="s">
        <v>16</v>
      </c>
      <c r="H14" s="167">
        <v>184</v>
      </c>
    </row>
    <row r="15" spans="1:8" ht="15" customHeight="1" x14ac:dyDescent="0.35">
      <c r="A15" s="134"/>
      <c r="B15" s="169" t="s">
        <v>80</v>
      </c>
      <c r="C15" s="170" t="s">
        <v>81</v>
      </c>
      <c r="D15" s="168">
        <v>0.54</v>
      </c>
      <c r="E15" s="167">
        <v>0.19</v>
      </c>
      <c r="F15" s="168">
        <v>0.13</v>
      </c>
      <c r="G15" s="167">
        <v>9.1000000000000004E-3</v>
      </c>
      <c r="H15" s="167">
        <v>158</v>
      </c>
    </row>
    <row r="16" spans="1:8" ht="15" customHeight="1" x14ac:dyDescent="0.35">
      <c r="A16" s="134"/>
      <c r="B16" s="169"/>
      <c r="C16" s="170" t="s">
        <v>84</v>
      </c>
      <c r="D16" s="167">
        <v>0.68</v>
      </c>
      <c r="E16" s="167">
        <v>0.18</v>
      </c>
      <c r="F16" s="168">
        <v>0.1</v>
      </c>
      <c r="G16" s="167">
        <v>9.4000000000000004E-3</v>
      </c>
      <c r="H16" s="167">
        <v>183</v>
      </c>
    </row>
    <row r="17" spans="1:8" ht="15" customHeight="1" x14ac:dyDescent="0.35">
      <c r="A17" s="134" t="s">
        <v>85</v>
      </c>
      <c r="B17" s="171" t="s">
        <v>79</v>
      </c>
      <c r="C17" s="171" t="s">
        <v>14</v>
      </c>
      <c r="D17" s="172">
        <v>0.79</v>
      </c>
      <c r="E17" s="173">
        <v>0.23</v>
      </c>
      <c r="F17" s="172">
        <v>0.22</v>
      </c>
      <c r="G17" s="172" t="s">
        <v>16</v>
      </c>
      <c r="H17" s="172">
        <v>205</v>
      </c>
    </row>
    <row r="18" spans="1:8" ht="15" customHeight="1" x14ac:dyDescent="0.35">
      <c r="A18" s="134"/>
      <c r="B18" s="175" t="s">
        <v>80</v>
      </c>
      <c r="C18" s="176" t="s">
        <v>81</v>
      </c>
      <c r="D18" s="173">
        <v>0.61</v>
      </c>
      <c r="E18" s="172">
        <v>0.23</v>
      </c>
      <c r="F18" s="173">
        <v>0.13</v>
      </c>
      <c r="G18" s="172">
        <v>1.4E-3</v>
      </c>
      <c r="H18" s="172">
        <v>172</v>
      </c>
    </row>
    <row r="19" spans="1:8" ht="15" customHeight="1" x14ac:dyDescent="0.35">
      <c r="A19" s="134"/>
      <c r="B19" s="175"/>
      <c r="C19" s="176" t="s">
        <v>14</v>
      </c>
      <c r="D19" s="172">
        <v>1.04</v>
      </c>
      <c r="E19" s="172">
        <v>0.1</v>
      </c>
      <c r="F19" s="173">
        <v>0.24</v>
      </c>
      <c r="G19" s="172">
        <v>2.5000000000000001E-3</v>
      </c>
      <c r="H19" s="172">
        <v>207</v>
      </c>
    </row>
    <row r="20" spans="1:8" ht="15" customHeight="1" x14ac:dyDescent="0.35">
      <c r="A20" s="134" t="s">
        <v>86</v>
      </c>
      <c r="B20" s="166" t="s">
        <v>79</v>
      </c>
      <c r="C20" s="166" t="s">
        <v>14</v>
      </c>
      <c r="D20" s="167">
        <v>0.78</v>
      </c>
      <c r="E20" s="168">
        <v>0.1</v>
      </c>
      <c r="F20" s="167">
        <v>0.28000000000000003</v>
      </c>
      <c r="G20" s="167" t="s">
        <v>16</v>
      </c>
      <c r="H20" s="167">
        <v>221</v>
      </c>
    </row>
    <row r="21" spans="1:8" ht="15" customHeight="1" x14ac:dyDescent="0.35">
      <c r="A21" s="134"/>
      <c r="B21" s="169" t="s">
        <v>80</v>
      </c>
      <c r="C21" s="170" t="s">
        <v>81</v>
      </c>
      <c r="D21" s="168">
        <v>0.62</v>
      </c>
      <c r="E21" s="167">
        <v>0.24</v>
      </c>
      <c r="F21" s="168">
        <v>0.21</v>
      </c>
      <c r="G21" s="167">
        <v>6.1000000000000004E-3</v>
      </c>
      <c r="H21" s="167">
        <v>175</v>
      </c>
    </row>
    <row r="22" spans="1:8" ht="15" customHeight="1" x14ac:dyDescent="0.35">
      <c r="A22" s="134"/>
      <c r="B22" s="169"/>
      <c r="C22" s="170" t="s">
        <v>14</v>
      </c>
      <c r="D22" s="167">
        <v>0.92</v>
      </c>
      <c r="E22" s="167">
        <v>0.09</v>
      </c>
      <c r="F22" s="168">
        <v>0.24</v>
      </c>
      <c r="G22" s="167">
        <v>6.1000000000000004E-3</v>
      </c>
      <c r="H22" s="167">
        <v>212</v>
      </c>
    </row>
    <row r="23" spans="1:8" ht="15" customHeight="1" x14ac:dyDescent="0.35">
      <c r="A23" s="134" t="s">
        <v>87</v>
      </c>
      <c r="B23" s="171" t="s">
        <v>79</v>
      </c>
      <c r="C23" s="171" t="s">
        <v>14</v>
      </c>
      <c r="D23" s="172">
        <v>1.0900000000000001</v>
      </c>
      <c r="E23" s="173">
        <v>0.11</v>
      </c>
      <c r="F23" s="172">
        <v>0.06</v>
      </c>
      <c r="G23" s="172" t="s">
        <v>16</v>
      </c>
      <c r="H23" s="172">
        <v>226</v>
      </c>
    </row>
    <row r="24" spans="1:8" ht="15" customHeight="1" x14ac:dyDescent="0.35">
      <c r="A24" s="134"/>
      <c r="B24" s="175" t="s">
        <v>80</v>
      </c>
      <c r="C24" s="176" t="s">
        <v>81</v>
      </c>
      <c r="D24" s="173">
        <v>0.37</v>
      </c>
      <c r="E24" s="172">
        <v>0.21</v>
      </c>
      <c r="F24" s="173">
        <v>0.28000000000000003</v>
      </c>
      <c r="G24" s="172">
        <v>1.6999999999999999E-3</v>
      </c>
      <c r="H24" s="172">
        <v>148</v>
      </c>
    </row>
    <row r="25" spans="1:8" ht="15" customHeight="1" x14ac:dyDescent="0.35">
      <c r="A25" s="134"/>
      <c r="B25" s="175"/>
      <c r="C25" s="176" t="s">
        <v>14</v>
      </c>
      <c r="D25" s="172">
        <v>0.73</v>
      </c>
      <c r="E25" s="172">
        <v>0.09</v>
      </c>
      <c r="F25" s="173">
        <v>0.09</v>
      </c>
      <c r="G25" s="174">
        <v>2E-3</v>
      </c>
      <c r="H25" s="172">
        <v>210</v>
      </c>
    </row>
    <row r="26" spans="1:8" x14ac:dyDescent="0.35">
      <c r="A26" s="177"/>
      <c r="B26" s="177"/>
      <c r="C26" s="177"/>
      <c r="D26" s="178"/>
      <c r="E26" s="178"/>
      <c r="F26" s="178"/>
      <c r="G26" s="178"/>
      <c r="H26" s="178"/>
    </row>
    <row r="27" spans="1:8" x14ac:dyDescent="0.35">
      <c r="A27" s="2" t="s">
        <v>88</v>
      </c>
      <c r="B27" s="2"/>
      <c r="C27" s="2"/>
      <c r="D27" s="179"/>
      <c r="E27" s="178"/>
      <c r="F27" s="178"/>
      <c r="G27" s="178"/>
      <c r="H27" s="178"/>
    </row>
    <row r="28" spans="1:8" x14ac:dyDescent="0.35">
      <c r="A28" s="180" t="s">
        <v>89</v>
      </c>
      <c r="B28" s="180"/>
      <c r="C28" s="180"/>
      <c r="D28" s="181"/>
      <c r="E28" s="182"/>
      <c r="F28" s="182"/>
      <c r="G28" s="182"/>
      <c r="H28" s="182"/>
    </row>
    <row r="29" spans="1:8" x14ac:dyDescent="0.35">
      <c r="A29" s="180"/>
      <c r="B29" s="180"/>
      <c r="C29" s="180"/>
      <c r="D29" s="181"/>
      <c r="E29" s="182"/>
      <c r="F29" s="182"/>
      <c r="G29" s="182"/>
      <c r="H29" s="182"/>
    </row>
    <row r="30" spans="1:8" x14ac:dyDescent="0.35">
      <c r="A30" s="180" t="s">
        <v>90</v>
      </c>
      <c r="B30" s="180"/>
      <c r="C30" s="180"/>
      <c r="D30" s="181"/>
      <c r="E30" s="182"/>
      <c r="F30" s="182"/>
      <c r="G30" s="182"/>
      <c r="H30" s="182"/>
    </row>
    <row r="31" spans="1:8" x14ac:dyDescent="0.35">
      <c r="A31" s="180" t="s">
        <v>91</v>
      </c>
      <c r="B31" s="180"/>
      <c r="C31" s="180"/>
      <c r="D31" s="181"/>
      <c r="E31" s="182"/>
      <c r="F31" s="182"/>
      <c r="G31" s="182"/>
      <c r="H31" s="182"/>
    </row>
    <row r="32" spans="1:8" x14ac:dyDescent="0.35">
      <c r="A32" s="180" t="s">
        <v>92</v>
      </c>
      <c r="B32" s="180"/>
      <c r="C32" s="180"/>
      <c r="D32" s="181"/>
      <c r="E32" s="182"/>
      <c r="F32" s="182"/>
      <c r="G32" s="182"/>
      <c r="H32" s="182"/>
    </row>
    <row r="33" spans="1:8" x14ac:dyDescent="0.35">
      <c r="A33" s="180" t="s">
        <v>93</v>
      </c>
      <c r="B33" s="180"/>
      <c r="C33" s="180"/>
      <c r="D33" s="181"/>
      <c r="E33" s="182"/>
      <c r="F33" s="182"/>
      <c r="G33" s="182"/>
      <c r="H33" s="182"/>
    </row>
    <row r="34" spans="1:8" x14ac:dyDescent="0.35">
      <c r="A34" s="180" t="s">
        <v>94</v>
      </c>
      <c r="B34" s="180"/>
      <c r="C34" s="180"/>
      <c r="D34" s="181"/>
      <c r="E34" s="182"/>
      <c r="F34" s="182"/>
      <c r="G34" s="182"/>
      <c r="H34" s="182"/>
    </row>
    <row r="35" spans="1:8" x14ac:dyDescent="0.35">
      <c r="A35" s="180" t="s">
        <v>95</v>
      </c>
      <c r="B35" s="180"/>
      <c r="C35" s="180"/>
      <c r="D35" s="181"/>
      <c r="E35" s="182"/>
      <c r="F35" s="182"/>
      <c r="G35" s="182"/>
      <c r="H35" s="182"/>
    </row>
    <row r="36" spans="1:8" x14ac:dyDescent="0.35">
      <c r="A36" s="180" t="s">
        <v>96</v>
      </c>
      <c r="B36" s="180"/>
      <c r="C36" s="180"/>
      <c r="D36" s="181"/>
      <c r="E36" s="182"/>
      <c r="F36" s="182"/>
      <c r="G36" s="182"/>
      <c r="H36" s="182"/>
    </row>
    <row r="37" spans="1:8" x14ac:dyDescent="0.35">
      <c r="A37" s="177"/>
      <c r="B37" s="183"/>
      <c r="C37" s="183"/>
      <c r="D37" s="182"/>
      <c r="E37" s="182"/>
      <c r="F37" s="182"/>
      <c r="G37" s="182"/>
      <c r="H37" s="182"/>
    </row>
    <row r="38" spans="1:8" x14ac:dyDescent="0.35">
      <c r="A38" s="184"/>
      <c r="B38" s="183"/>
      <c r="C38" s="183"/>
      <c r="D38" s="182"/>
      <c r="E38" s="182"/>
      <c r="F38" s="182"/>
      <c r="G38" s="182"/>
      <c r="H38" s="182"/>
    </row>
    <row r="39" spans="1:8" x14ac:dyDescent="0.35">
      <c r="A39" s="177"/>
      <c r="B39" s="177"/>
      <c r="C39" s="177"/>
      <c r="D39" s="178"/>
      <c r="E39" s="178"/>
      <c r="F39" s="178"/>
      <c r="G39" s="178"/>
      <c r="H39" s="178"/>
    </row>
  </sheetData>
  <mergeCells count="21">
    <mergeCell ref="A23:A25"/>
    <mergeCell ref="B24:B25"/>
    <mergeCell ref="A11:A16"/>
    <mergeCell ref="B12:B13"/>
    <mergeCell ref="B15:B16"/>
    <mergeCell ref="A17:A19"/>
    <mergeCell ref="B18:B19"/>
    <mergeCell ref="A20:A22"/>
    <mergeCell ref="B21:B22"/>
    <mergeCell ref="G3:G4"/>
    <mergeCell ref="H3:H4"/>
    <mergeCell ref="A5:A7"/>
    <mergeCell ref="B6:B7"/>
    <mergeCell ref="A8:A10"/>
    <mergeCell ref="B9:B10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pane ySplit="5" topLeftCell="A24" activePane="bottomLeft" state="frozen"/>
      <selection pane="bottomLeft" sqref="A1:Q1"/>
    </sheetView>
  </sheetViews>
  <sheetFormatPr defaultRowHeight="14.5" x14ac:dyDescent="0.35"/>
  <cols>
    <col min="1" max="1" width="7.7265625" customWidth="1"/>
    <col min="2" max="17" width="9.7265625" customWidth="1"/>
  </cols>
  <sheetData>
    <row r="1" spans="1:17" x14ac:dyDescent="0.35">
      <c r="A1" s="387" t="s">
        <v>213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3" spans="1:17" x14ac:dyDescent="0.35">
      <c r="A3" s="186" t="s">
        <v>0</v>
      </c>
      <c r="B3" s="187" t="s">
        <v>97</v>
      </c>
      <c r="C3" s="188"/>
      <c r="D3" s="188"/>
      <c r="E3" s="189"/>
      <c r="F3" s="187" t="s">
        <v>98</v>
      </c>
      <c r="G3" s="188"/>
      <c r="H3" s="188"/>
      <c r="I3" s="189"/>
      <c r="J3" s="187" t="s">
        <v>99</v>
      </c>
      <c r="K3" s="188"/>
      <c r="L3" s="188"/>
      <c r="M3" s="189"/>
      <c r="N3" s="187" t="s">
        <v>100</v>
      </c>
      <c r="O3" s="188"/>
      <c r="P3" s="188"/>
      <c r="Q3" s="189"/>
    </row>
    <row r="4" spans="1:17" ht="15" customHeight="1" x14ac:dyDescent="0.35">
      <c r="A4" s="190"/>
      <c r="B4" s="191" t="s">
        <v>14</v>
      </c>
      <c r="C4" s="191" t="s">
        <v>101</v>
      </c>
      <c r="D4" s="192" t="s">
        <v>102</v>
      </c>
      <c r="E4" s="193"/>
      <c r="F4" s="191" t="s">
        <v>14</v>
      </c>
      <c r="G4" s="191" t="s">
        <v>101</v>
      </c>
      <c r="H4" s="192" t="s">
        <v>102</v>
      </c>
      <c r="I4" s="193"/>
      <c r="J4" s="191" t="s">
        <v>14</v>
      </c>
      <c r="K4" s="191" t="s">
        <v>101</v>
      </c>
      <c r="L4" s="192" t="s">
        <v>102</v>
      </c>
      <c r="M4" s="193"/>
      <c r="N4" s="191" t="s">
        <v>14</v>
      </c>
      <c r="O4" s="191" t="s">
        <v>101</v>
      </c>
      <c r="P4" s="192" t="s">
        <v>102</v>
      </c>
      <c r="Q4" s="193"/>
    </row>
    <row r="5" spans="1:17" ht="26" x14ac:dyDescent="0.35">
      <c r="A5" s="194"/>
      <c r="B5" s="195"/>
      <c r="C5" s="195"/>
      <c r="D5" s="196" t="s">
        <v>14</v>
      </c>
      <c r="E5" s="196" t="s">
        <v>101</v>
      </c>
      <c r="F5" s="195"/>
      <c r="G5" s="195"/>
      <c r="H5" s="196" t="s">
        <v>14</v>
      </c>
      <c r="I5" s="196" t="s">
        <v>101</v>
      </c>
      <c r="J5" s="195"/>
      <c r="K5" s="195"/>
      <c r="L5" s="196" t="s">
        <v>14</v>
      </c>
      <c r="M5" s="196" t="s">
        <v>101</v>
      </c>
      <c r="N5" s="195"/>
      <c r="O5" s="195"/>
      <c r="P5" s="196" t="s">
        <v>14</v>
      </c>
      <c r="Q5" s="196" t="s">
        <v>101</v>
      </c>
    </row>
    <row r="6" spans="1:17" x14ac:dyDescent="0.35">
      <c r="A6" s="123">
        <v>1974</v>
      </c>
      <c r="B6" s="197">
        <v>33.6</v>
      </c>
      <c r="C6" s="198" t="s">
        <v>16</v>
      </c>
      <c r="D6" s="198" t="s">
        <v>16</v>
      </c>
      <c r="E6" s="198" t="s">
        <v>16</v>
      </c>
      <c r="F6" s="199">
        <v>1.4</v>
      </c>
      <c r="G6" s="198" t="s">
        <v>16</v>
      </c>
      <c r="H6" s="198" t="s">
        <v>16</v>
      </c>
      <c r="I6" s="198" t="s">
        <v>16</v>
      </c>
      <c r="J6" s="198">
        <v>3.0599999999999996</v>
      </c>
      <c r="K6" s="198" t="s">
        <v>16</v>
      </c>
      <c r="L6" s="198" t="s">
        <v>16</v>
      </c>
      <c r="M6" s="198" t="s">
        <v>16</v>
      </c>
      <c r="N6" s="200">
        <v>6.0000000000000005E-2</v>
      </c>
      <c r="O6" s="198" t="s">
        <v>16</v>
      </c>
      <c r="P6" s="198" t="s">
        <v>16</v>
      </c>
      <c r="Q6" s="198" t="s">
        <v>16</v>
      </c>
    </row>
    <row r="7" spans="1:17" x14ac:dyDescent="0.35">
      <c r="A7" s="99">
        <v>1975</v>
      </c>
      <c r="B7" s="201">
        <v>33.6</v>
      </c>
      <c r="C7" s="202" t="s">
        <v>16</v>
      </c>
      <c r="D7" s="202" t="s">
        <v>16</v>
      </c>
      <c r="E7" s="202" t="s">
        <v>16</v>
      </c>
      <c r="F7" s="203">
        <v>1.4</v>
      </c>
      <c r="G7" s="202" t="s">
        <v>16</v>
      </c>
      <c r="H7" s="202" t="s">
        <v>16</v>
      </c>
      <c r="I7" s="202" t="s">
        <v>16</v>
      </c>
      <c r="J7" s="202">
        <v>3.0599999999999996</v>
      </c>
      <c r="K7" s="202" t="s">
        <v>16</v>
      </c>
      <c r="L7" s="202" t="s">
        <v>16</v>
      </c>
      <c r="M7" s="202" t="s">
        <v>16</v>
      </c>
      <c r="N7" s="204">
        <v>6.0000000000000005E-2</v>
      </c>
      <c r="O7" s="202" t="s">
        <v>16</v>
      </c>
      <c r="P7" s="202" t="s">
        <v>16</v>
      </c>
      <c r="Q7" s="202" t="s">
        <v>16</v>
      </c>
    </row>
    <row r="8" spans="1:17" x14ac:dyDescent="0.35">
      <c r="A8" s="123">
        <v>1976</v>
      </c>
      <c r="B8" s="197">
        <v>33.6</v>
      </c>
      <c r="C8" s="198" t="s">
        <v>16</v>
      </c>
      <c r="D8" s="198" t="s">
        <v>16</v>
      </c>
      <c r="E8" s="198" t="s">
        <v>16</v>
      </c>
      <c r="F8" s="199">
        <v>1.4</v>
      </c>
      <c r="G8" s="198" t="s">
        <v>16</v>
      </c>
      <c r="H8" s="198" t="s">
        <v>16</v>
      </c>
      <c r="I8" s="198" t="s">
        <v>16</v>
      </c>
      <c r="J8" s="198">
        <v>3.0599999999999996</v>
      </c>
      <c r="K8" s="198" t="s">
        <v>16</v>
      </c>
      <c r="L8" s="198" t="s">
        <v>16</v>
      </c>
      <c r="M8" s="198" t="s">
        <v>16</v>
      </c>
      <c r="N8" s="200">
        <v>6.0000000000000005E-2</v>
      </c>
      <c r="O8" s="198" t="s">
        <v>16</v>
      </c>
      <c r="P8" s="198" t="s">
        <v>16</v>
      </c>
      <c r="Q8" s="198" t="s">
        <v>16</v>
      </c>
    </row>
    <row r="9" spans="1:17" x14ac:dyDescent="0.35">
      <c r="A9" s="99">
        <v>1977</v>
      </c>
      <c r="B9" s="201">
        <v>33.6</v>
      </c>
      <c r="C9" s="202" t="s">
        <v>16</v>
      </c>
      <c r="D9" s="202" t="s">
        <v>16</v>
      </c>
      <c r="E9" s="202" t="s">
        <v>16</v>
      </c>
      <c r="F9" s="203">
        <v>1.4</v>
      </c>
      <c r="G9" s="202" t="s">
        <v>16</v>
      </c>
      <c r="H9" s="202" t="s">
        <v>16</v>
      </c>
      <c r="I9" s="202" t="s">
        <v>16</v>
      </c>
      <c r="J9" s="202">
        <v>3.0599999999999996</v>
      </c>
      <c r="K9" s="202" t="s">
        <v>16</v>
      </c>
      <c r="L9" s="202" t="s">
        <v>16</v>
      </c>
      <c r="M9" s="202" t="s">
        <v>16</v>
      </c>
      <c r="N9" s="204">
        <v>6.0000000000000005E-2</v>
      </c>
      <c r="O9" s="202" t="s">
        <v>16</v>
      </c>
      <c r="P9" s="202" t="s">
        <v>16</v>
      </c>
      <c r="Q9" s="202" t="s">
        <v>16</v>
      </c>
    </row>
    <row r="10" spans="1:17" x14ac:dyDescent="0.35">
      <c r="A10" s="123">
        <v>1978</v>
      </c>
      <c r="B10" s="197">
        <v>33.6</v>
      </c>
      <c r="C10" s="198" t="s">
        <v>16</v>
      </c>
      <c r="D10" s="198" t="s">
        <v>16</v>
      </c>
      <c r="E10" s="198" t="s">
        <v>16</v>
      </c>
      <c r="F10" s="199">
        <v>1.4</v>
      </c>
      <c r="G10" s="198" t="s">
        <v>16</v>
      </c>
      <c r="H10" s="198" t="s">
        <v>16</v>
      </c>
      <c r="I10" s="198" t="s">
        <v>16</v>
      </c>
      <c r="J10" s="198">
        <v>3.0599999999999996</v>
      </c>
      <c r="K10" s="198" t="s">
        <v>16</v>
      </c>
      <c r="L10" s="198" t="s">
        <v>16</v>
      </c>
      <c r="M10" s="198" t="s">
        <v>16</v>
      </c>
      <c r="N10" s="200">
        <v>6.0000000000000005E-2</v>
      </c>
      <c r="O10" s="198" t="s">
        <v>16</v>
      </c>
      <c r="P10" s="198" t="s">
        <v>16</v>
      </c>
      <c r="Q10" s="198" t="s">
        <v>16</v>
      </c>
    </row>
    <row r="11" spans="1:17" x14ac:dyDescent="0.35">
      <c r="A11" s="99">
        <v>1979</v>
      </c>
      <c r="B11" s="201">
        <v>33.6</v>
      </c>
      <c r="C11" s="201">
        <v>21.6</v>
      </c>
      <c r="D11" s="202" t="s">
        <v>16</v>
      </c>
      <c r="E11" s="202" t="s">
        <v>16</v>
      </c>
      <c r="F11" s="203">
        <v>1.4</v>
      </c>
      <c r="G11" s="202" t="s">
        <v>16</v>
      </c>
      <c r="H11" s="202" t="s">
        <v>16</v>
      </c>
      <c r="I11" s="202" t="s">
        <v>16</v>
      </c>
      <c r="J11" s="202">
        <v>3.0599999999999996</v>
      </c>
      <c r="K11" s="202" t="s">
        <v>16</v>
      </c>
      <c r="L11" s="202" t="s">
        <v>16</v>
      </c>
      <c r="M11" s="202" t="s">
        <v>16</v>
      </c>
      <c r="N11" s="204">
        <v>6.0000000000000005E-2</v>
      </c>
      <c r="O11" s="202" t="s">
        <v>16</v>
      </c>
      <c r="P11" s="202" t="s">
        <v>16</v>
      </c>
      <c r="Q11" s="202" t="s">
        <v>16</v>
      </c>
    </row>
    <row r="12" spans="1:17" x14ac:dyDescent="0.35">
      <c r="A12" s="123">
        <v>1980</v>
      </c>
      <c r="B12" s="197">
        <v>33.6</v>
      </c>
      <c r="C12" s="197">
        <v>21.6</v>
      </c>
      <c r="D12" s="198" t="s">
        <v>16</v>
      </c>
      <c r="E12" s="198" t="s">
        <v>16</v>
      </c>
      <c r="F12" s="199">
        <v>1.4</v>
      </c>
      <c r="G12" s="198" t="s">
        <v>16</v>
      </c>
      <c r="H12" s="198" t="s">
        <v>16</v>
      </c>
      <c r="I12" s="198" t="s">
        <v>16</v>
      </c>
      <c r="J12" s="198">
        <v>3.0599999999999996</v>
      </c>
      <c r="K12" s="198" t="s">
        <v>16</v>
      </c>
      <c r="L12" s="198" t="s">
        <v>16</v>
      </c>
      <c r="M12" s="198" t="s">
        <v>16</v>
      </c>
      <c r="N12" s="200">
        <v>6.0000000000000005E-2</v>
      </c>
      <c r="O12" s="198" t="s">
        <v>16</v>
      </c>
      <c r="P12" s="198" t="s">
        <v>16</v>
      </c>
      <c r="Q12" s="198" t="s">
        <v>16</v>
      </c>
    </row>
    <row r="13" spans="1:17" x14ac:dyDescent="0.35">
      <c r="A13" s="99">
        <v>1981</v>
      </c>
      <c r="B13" s="201">
        <v>33.6</v>
      </c>
      <c r="C13" s="201">
        <v>21.6</v>
      </c>
      <c r="D13" s="202" t="s">
        <v>16</v>
      </c>
      <c r="E13" s="202" t="s">
        <v>16</v>
      </c>
      <c r="F13" s="203">
        <v>1.4</v>
      </c>
      <c r="G13" s="202" t="s">
        <v>16</v>
      </c>
      <c r="H13" s="202" t="s">
        <v>16</v>
      </c>
      <c r="I13" s="202" t="s">
        <v>16</v>
      </c>
      <c r="J13" s="202">
        <v>3.0599999999999996</v>
      </c>
      <c r="K13" s="202" t="s">
        <v>16</v>
      </c>
      <c r="L13" s="202" t="s">
        <v>16</v>
      </c>
      <c r="M13" s="202" t="s">
        <v>16</v>
      </c>
      <c r="N13" s="204">
        <v>6.0000000000000005E-2</v>
      </c>
      <c r="O13" s="202" t="s">
        <v>16</v>
      </c>
      <c r="P13" s="202" t="s">
        <v>16</v>
      </c>
      <c r="Q13" s="202" t="s">
        <v>16</v>
      </c>
    </row>
    <row r="14" spans="1:17" x14ac:dyDescent="0.35">
      <c r="A14" s="123">
        <v>1982</v>
      </c>
      <c r="B14" s="197">
        <v>33.6</v>
      </c>
      <c r="C14" s="197">
        <v>21.6</v>
      </c>
      <c r="D14" s="198" t="s">
        <v>16</v>
      </c>
      <c r="E14" s="198" t="s">
        <v>16</v>
      </c>
      <c r="F14" s="199">
        <v>1.4</v>
      </c>
      <c r="G14" s="198" t="s">
        <v>16</v>
      </c>
      <c r="H14" s="198" t="s">
        <v>16</v>
      </c>
      <c r="I14" s="198" t="s">
        <v>16</v>
      </c>
      <c r="J14" s="198">
        <v>3.0599999999999996</v>
      </c>
      <c r="K14" s="198" t="s">
        <v>16</v>
      </c>
      <c r="L14" s="198" t="s">
        <v>16</v>
      </c>
      <c r="M14" s="198" t="s">
        <v>16</v>
      </c>
      <c r="N14" s="200">
        <v>6.0000000000000005E-2</v>
      </c>
      <c r="O14" s="198" t="s">
        <v>16</v>
      </c>
      <c r="P14" s="198" t="s">
        <v>16</v>
      </c>
      <c r="Q14" s="198" t="s">
        <v>16</v>
      </c>
    </row>
    <row r="15" spans="1:17" x14ac:dyDescent="0.35">
      <c r="A15" s="99">
        <v>1983</v>
      </c>
      <c r="B15" s="201">
        <v>33.6</v>
      </c>
      <c r="C15" s="201">
        <v>21.6</v>
      </c>
      <c r="D15" s="202" t="s">
        <v>16</v>
      </c>
      <c r="E15" s="202" t="s">
        <v>16</v>
      </c>
      <c r="F15" s="203">
        <v>1.4</v>
      </c>
      <c r="G15" s="202" t="s">
        <v>16</v>
      </c>
      <c r="H15" s="202" t="s">
        <v>16</v>
      </c>
      <c r="I15" s="202" t="s">
        <v>16</v>
      </c>
      <c r="J15" s="203">
        <v>3.0599999999999996</v>
      </c>
      <c r="K15" s="202" t="s">
        <v>16</v>
      </c>
      <c r="L15" s="202" t="s">
        <v>16</v>
      </c>
      <c r="M15" s="202" t="s">
        <v>16</v>
      </c>
      <c r="N15" s="204">
        <v>6.0000000000000005E-2</v>
      </c>
      <c r="O15" s="202" t="s">
        <v>16</v>
      </c>
      <c r="P15" s="202" t="s">
        <v>16</v>
      </c>
      <c r="Q15" s="202" t="s">
        <v>16</v>
      </c>
    </row>
    <row r="16" spans="1:17" x14ac:dyDescent="0.35">
      <c r="A16" s="123">
        <v>1984</v>
      </c>
      <c r="B16" s="197">
        <v>33.6</v>
      </c>
      <c r="C16" s="197">
        <v>20.279999999999998</v>
      </c>
      <c r="D16" s="198" t="s">
        <v>16</v>
      </c>
      <c r="E16" s="198" t="s">
        <v>16</v>
      </c>
      <c r="F16" s="199">
        <v>1.6</v>
      </c>
      <c r="G16" s="198" t="s">
        <v>16</v>
      </c>
      <c r="H16" s="198" t="s">
        <v>16</v>
      </c>
      <c r="I16" s="198" t="s">
        <v>16</v>
      </c>
      <c r="J16" s="199">
        <v>2.448</v>
      </c>
      <c r="K16" s="198" t="s">
        <v>16</v>
      </c>
      <c r="L16" s="198" t="s">
        <v>16</v>
      </c>
      <c r="M16" s="198" t="s">
        <v>16</v>
      </c>
      <c r="N16" s="200">
        <v>6.0000000000000005E-2</v>
      </c>
      <c r="O16" s="198" t="s">
        <v>16</v>
      </c>
      <c r="P16" s="198" t="s">
        <v>16</v>
      </c>
      <c r="Q16" s="198" t="s">
        <v>16</v>
      </c>
    </row>
    <row r="17" spans="1:17" x14ac:dyDescent="0.35">
      <c r="A17" s="99">
        <v>1985</v>
      </c>
      <c r="B17" s="201">
        <v>33.6</v>
      </c>
      <c r="C17" s="201">
        <v>20.279999999999998</v>
      </c>
      <c r="D17" s="202" t="s">
        <v>16</v>
      </c>
      <c r="E17" s="202" t="s">
        <v>16</v>
      </c>
      <c r="F17" s="203">
        <v>1.6</v>
      </c>
      <c r="G17" s="202" t="s">
        <v>16</v>
      </c>
      <c r="H17" s="202" t="s">
        <v>16</v>
      </c>
      <c r="I17" s="202" t="s">
        <v>16</v>
      </c>
      <c r="J17" s="203">
        <v>2.448</v>
      </c>
      <c r="K17" s="202" t="s">
        <v>16</v>
      </c>
      <c r="L17" s="202" t="s">
        <v>16</v>
      </c>
      <c r="M17" s="202" t="s">
        <v>16</v>
      </c>
      <c r="N17" s="204">
        <v>6.0000000000000005E-2</v>
      </c>
      <c r="O17" s="202" t="s">
        <v>16</v>
      </c>
      <c r="P17" s="202" t="s">
        <v>16</v>
      </c>
      <c r="Q17" s="202" t="s">
        <v>16</v>
      </c>
    </row>
    <row r="18" spans="1:17" x14ac:dyDescent="0.35">
      <c r="A18" s="123">
        <v>1986</v>
      </c>
      <c r="B18" s="197">
        <v>26.4</v>
      </c>
      <c r="C18" s="197">
        <v>19.2</v>
      </c>
      <c r="D18" s="198" t="s">
        <v>16</v>
      </c>
      <c r="E18" s="198" t="s">
        <v>16</v>
      </c>
      <c r="F18" s="199">
        <v>1.9</v>
      </c>
      <c r="G18" s="198" t="s">
        <v>16</v>
      </c>
      <c r="H18" s="198" t="s">
        <v>16</v>
      </c>
      <c r="I18" s="198" t="s">
        <v>16</v>
      </c>
      <c r="J18" s="199">
        <v>2.04</v>
      </c>
      <c r="K18" s="198" t="s">
        <v>16</v>
      </c>
      <c r="L18" s="198" t="s">
        <v>16</v>
      </c>
      <c r="M18" s="198" t="s">
        <v>16</v>
      </c>
      <c r="N18" s="200">
        <v>4.8000000000000001E-2</v>
      </c>
      <c r="O18" s="198" t="s">
        <v>16</v>
      </c>
      <c r="P18" s="198" t="s">
        <v>16</v>
      </c>
      <c r="Q18" s="198" t="s">
        <v>16</v>
      </c>
    </row>
    <row r="19" spans="1:17" x14ac:dyDescent="0.35">
      <c r="A19" s="99">
        <v>1987</v>
      </c>
      <c r="B19" s="201">
        <v>26.4</v>
      </c>
      <c r="C19" s="201">
        <v>19.2</v>
      </c>
      <c r="D19" s="202" t="s">
        <v>16</v>
      </c>
      <c r="E19" s="202" t="s">
        <v>16</v>
      </c>
      <c r="F19" s="203">
        <v>1.9</v>
      </c>
      <c r="G19" s="201">
        <v>1</v>
      </c>
      <c r="H19" s="202" t="s">
        <v>16</v>
      </c>
      <c r="I19" s="202" t="s">
        <v>16</v>
      </c>
      <c r="J19" s="203">
        <v>2.04</v>
      </c>
      <c r="K19" s="203">
        <v>1.6320000000000001</v>
      </c>
      <c r="L19" s="202" t="s">
        <v>16</v>
      </c>
      <c r="M19" s="202" t="s">
        <v>16</v>
      </c>
      <c r="N19" s="204">
        <v>4.8000000000000001E-2</v>
      </c>
      <c r="O19" s="205">
        <v>0.13200000000000001</v>
      </c>
      <c r="P19" s="202" t="s">
        <v>16</v>
      </c>
      <c r="Q19" s="202" t="s">
        <v>16</v>
      </c>
    </row>
    <row r="20" spans="1:17" x14ac:dyDescent="0.35">
      <c r="A20" s="123">
        <v>1988</v>
      </c>
      <c r="B20" s="197">
        <v>22.2</v>
      </c>
      <c r="C20" s="197">
        <v>15.96</v>
      </c>
      <c r="D20" s="198" t="s">
        <v>16</v>
      </c>
      <c r="E20" s="198" t="s">
        <v>16</v>
      </c>
      <c r="F20" s="199">
        <v>1.8</v>
      </c>
      <c r="G20" s="197">
        <v>1</v>
      </c>
      <c r="H20" s="198" t="s">
        <v>16</v>
      </c>
      <c r="I20" s="198" t="s">
        <v>16</v>
      </c>
      <c r="J20" s="199">
        <v>1.7339999999999998</v>
      </c>
      <c r="K20" s="199">
        <v>1.6320000000000001</v>
      </c>
      <c r="L20" s="198" t="s">
        <v>16</v>
      </c>
      <c r="M20" s="198" t="s">
        <v>16</v>
      </c>
      <c r="N20" s="200">
        <v>4.8000000000000001E-2</v>
      </c>
      <c r="O20" s="206">
        <v>0.13200000000000001</v>
      </c>
      <c r="P20" s="198" t="s">
        <v>16</v>
      </c>
      <c r="Q20" s="198" t="s">
        <v>16</v>
      </c>
    </row>
    <row r="21" spans="1:17" x14ac:dyDescent="0.35">
      <c r="A21" s="99">
        <v>1989</v>
      </c>
      <c r="B21" s="201">
        <v>18.239999999999998</v>
      </c>
      <c r="C21" s="201">
        <v>15.360000000000001</v>
      </c>
      <c r="D21" s="202" t="s">
        <v>16</v>
      </c>
      <c r="E21" s="202" t="s">
        <v>16</v>
      </c>
      <c r="F21" s="203">
        <v>1.6</v>
      </c>
      <c r="G21" s="201">
        <v>1</v>
      </c>
      <c r="H21" s="202" t="s">
        <v>16</v>
      </c>
      <c r="I21" s="202" t="s">
        <v>16</v>
      </c>
      <c r="J21" s="203">
        <v>1.6320000000000001</v>
      </c>
      <c r="K21" s="203">
        <v>1.6320000000000001</v>
      </c>
      <c r="L21" s="202" t="s">
        <v>16</v>
      </c>
      <c r="M21" s="202" t="s">
        <v>16</v>
      </c>
      <c r="N21" s="204">
        <v>4.8000000000000001E-2</v>
      </c>
      <c r="O21" s="205">
        <v>0.13200000000000001</v>
      </c>
      <c r="P21" s="202" t="s">
        <v>16</v>
      </c>
      <c r="Q21" s="202" t="s">
        <v>16</v>
      </c>
    </row>
    <row r="22" spans="1:17" x14ac:dyDescent="0.35">
      <c r="A22" s="123">
        <v>1990</v>
      </c>
      <c r="B22" s="197">
        <v>15.96</v>
      </c>
      <c r="C22" s="197">
        <v>12.96</v>
      </c>
      <c r="D22" s="198" t="s">
        <v>16</v>
      </c>
      <c r="E22" s="198" t="s">
        <v>16</v>
      </c>
      <c r="F22" s="199">
        <v>1.4</v>
      </c>
      <c r="G22" s="197">
        <v>1</v>
      </c>
      <c r="H22" s="198" t="s">
        <v>16</v>
      </c>
      <c r="I22" s="198" t="s">
        <v>16</v>
      </c>
      <c r="J22" s="199">
        <v>1.4279999999999999</v>
      </c>
      <c r="K22" s="199">
        <v>1.6320000000000001</v>
      </c>
      <c r="L22" s="198" t="s">
        <v>16</v>
      </c>
      <c r="M22" s="198" t="s">
        <v>16</v>
      </c>
      <c r="N22" s="200">
        <v>4.8000000000000001E-2</v>
      </c>
      <c r="O22" s="206">
        <v>0.13200000000000001</v>
      </c>
      <c r="P22" s="198" t="s">
        <v>16</v>
      </c>
      <c r="Q22" s="198" t="s">
        <v>16</v>
      </c>
    </row>
    <row r="23" spans="1:17" x14ac:dyDescent="0.35">
      <c r="A23" s="99">
        <v>1991</v>
      </c>
      <c r="B23" s="201">
        <v>13.8</v>
      </c>
      <c r="C23" s="201">
        <v>10.08</v>
      </c>
      <c r="D23" s="202" t="s">
        <v>16</v>
      </c>
      <c r="E23" s="202" t="s">
        <v>16</v>
      </c>
      <c r="F23" s="203">
        <v>1.3</v>
      </c>
      <c r="G23" s="201">
        <v>1</v>
      </c>
      <c r="H23" s="202" t="s">
        <v>16</v>
      </c>
      <c r="I23" s="202" t="s">
        <v>16</v>
      </c>
      <c r="J23" s="203">
        <v>1.3260000000000001</v>
      </c>
      <c r="K23" s="203">
        <v>1.6320000000000001</v>
      </c>
      <c r="L23" s="202" t="s">
        <v>16</v>
      </c>
      <c r="M23" s="202" t="s">
        <v>16</v>
      </c>
      <c r="N23" s="204">
        <v>4.8000000000000001E-2</v>
      </c>
      <c r="O23" s="205">
        <v>0.13200000000000001</v>
      </c>
      <c r="P23" s="202" t="s">
        <v>16</v>
      </c>
      <c r="Q23" s="202" t="s">
        <v>16</v>
      </c>
    </row>
    <row r="24" spans="1:17" x14ac:dyDescent="0.35">
      <c r="A24" s="123">
        <v>1992</v>
      </c>
      <c r="B24" s="197">
        <v>7.44</v>
      </c>
      <c r="C24" s="197">
        <v>4.32</v>
      </c>
      <c r="D24" s="198" t="s">
        <v>16</v>
      </c>
      <c r="E24" s="198" t="s">
        <v>16</v>
      </c>
      <c r="F24" s="199">
        <v>0.6</v>
      </c>
      <c r="G24" s="197">
        <v>1.2</v>
      </c>
      <c r="H24" s="198" t="s">
        <v>16</v>
      </c>
      <c r="I24" s="198" t="s">
        <v>16</v>
      </c>
      <c r="J24" s="199">
        <v>0.61199999999999999</v>
      </c>
      <c r="K24" s="199">
        <v>1.6320000000000001</v>
      </c>
      <c r="L24" s="198" t="s">
        <v>16</v>
      </c>
      <c r="M24" s="198" t="s">
        <v>16</v>
      </c>
      <c r="N24" s="200">
        <v>1.5599999999999999E-2</v>
      </c>
      <c r="O24" s="206">
        <v>0.13200000000000001</v>
      </c>
      <c r="P24" s="198" t="s">
        <v>16</v>
      </c>
      <c r="Q24" s="198" t="s">
        <v>16</v>
      </c>
    </row>
    <row r="25" spans="1:17" x14ac:dyDescent="0.35">
      <c r="A25" s="99">
        <v>1993</v>
      </c>
      <c r="B25" s="201">
        <v>7.56</v>
      </c>
      <c r="C25" s="201">
        <v>5.04</v>
      </c>
      <c r="D25" s="202" t="s">
        <v>16</v>
      </c>
      <c r="E25" s="202" t="s">
        <v>16</v>
      </c>
      <c r="F25" s="203">
        <v>0.8</v>
      </c>
      <c r="G25" s="201">
        <v>1.2</v>
      </c>
      <c r="H25" s="202" t="s">
        <v>16</v>
      </c>
      <c r="I25" s="202" t="s">
        <v>16</v>
      </c>
      <c r="J25" s="203">
        <v>0.61199999999999999</v>
      </c>
      <c r="K25" s="203">
        <v>1.6320000000000001</v>
      </c>
      <c r="L25" s="202" t="s">
        <v>16</v>
      </c>
      <c r="M25" s="202" t="s">
        <v>16</v>
      </c>
      <c r="N25" s="204">
        <v>2.64E-2</v>
      </c>
      <c r="O25" s="205">
        <v>0.13200000000000001</v>
      </c>
      <c r="P25" s="202" t="s">
        <v>16</v>
      </c>
      <c r="Q25" s="202" t="s">
        <v>16</v>
      </c>
    </row>
    <row r="26" spans="1:17" x14ac:dyDescent="0.35">
      <c r="A26" s="123">
        <v>1994</v>
      </c>
      <c r="B26" s="197">
        <v>7.0360377780560084</v>
      </c>
      <c r="C26" s="199">
        <v>5.3567072995539577</v>
      </c>
      <c r="D26" s="198" t="s">
        <v>16</v>
      </c>
      <c r="E26" s="198" t="s">
        <v>16</v>
      </c>
      <c r="F26" s="199">
        <v>0.81808941239240207</v>
      </c>
      <c r="G26" s="197">
        <v>1.8</v>
      </c>
      <c r="H26" s="198" t="s">
        <v>16</v>
      </c>
      <c r="I26" s="198" t="s">
        <v>16</v>
      </c>
      <c r="J26" s="199">
        <v>0.54129266871736481</v>
      </c>
      <c r="K26" s="199">
        <v>1.6320000000000001</v>
      </c>
      <c r="L26" s="198" t="s">
        <v>16</v>
      </c>
      <c r="M26" s="198" t="s">
        <v>16</v>
      </c>
      <c r="N26" s="200">
        <v>3.8519240797704579E-2</v>
      </c>
      <c r="O26" s="206">
        <v>0.13200000000000001</v>
      </c>
      <c r="P26" s="198" t="s">
        <v>16</v>
      </c>
      <c r="Q26" s="198" t="s">
        <v>16</v>
      </c>
    </row>
    <row r="27" spans="1:17" x14ac:dyDescent="0.35">
      <c r="A27" s="99">
        <v>1995</v>
      </c>
      <c r="B27" s="201">
        <v>5.6905271209590822</v>
      </c>
      <c r="C27" s="203">
        <v>5.32533690432364</v>
      </c>
      <c r="D27" s="202" t="s">
        <v>16</v>
      </c>
      <c r="E27" s="202" t="s">
        <v>16</v>
      </c>
      <c r="F27" s="203">
        <v>0.71290202746494091</v>
      </c>
      <c r="G27" s="201">
        <v>1.8</v>
      </c>
      <c r="H27" s="202" t="s">
        <v>16</v>
      </c>
      <c r="I27" s="202" t="s">
        <v>16</v>
      </c>
      <c r="J27" s="203">
        <v>0.53730875709307468</v>
      </c>
      <c r="K27" s="203">
        <v>1.6320000000000001</v>
      </c>
      <c r="L27" s="202" t="s">
        <v>16</v>
      </c>
      <c r="M27" s="202" t="s">
        <v>16</v>
      </c>
      <c r="N27" s="204">
        <v>2.7408576585918741E-2</v>
      </c>
      <c r="O27" s="205">
        <v>0.13200000000000001</v>
      </c>
      <c r="P27" s="202" t="s">
        <v>16</v>
      </c>
      <c r="Q27" s="202" t="s">
        <v>16</v>
      </c>
    </row>
    <row r="28" spans="1:17" x14ac:dyDescent="0.35">
      <c r="A28" s="123">
        <v>1996</v>
      </c>
      <c r="B28" s="197">
        <v>4.743596297746989</v>
      </c>
      <c r="C28" s="199">
        <v>4.5939518674736428</v>
      </c>
      <c r="D28" s="198" t="s">
        <v>16</v>
      </c>
      <c r="E28" s="198" t="s">
        <v>16</v>
      </c>
      <c r="F28" s="199">
        <v>0.60755276950003678</v>
      </c>
      <c r="G28" s="197">
        <v>1.4</v>
      </c>
      <c r="H28" s="198" t="s">
        <v>16</v>
      </c>
      <c r="I28" s="198" t="s">
        <v>16</v>
      </c>
      <c r="J28" s="199">
        <v>0.38300052697602821</v>
      </c>
      <c r="K28" s="199">
        <v>1.7339999999999998</v>
      </c>
      <c r="L28" s="198" t="s">
        <v>16</v>
      </c>
      <c r="M28" s="198" t="s">
        <v>16</v>
      </c>
      <c r="N28" s="200">
        <v>2.1294459082667451E-2</v>
      </c>
      <c r="O28" s="206">
        <v>0.13200000000000001</v>
      </c>
      <c r="P28" s="198" t="s">
        <v>16</v>
      </c>
      <c r="Q28" s="198" t="s">
        <v>16</v>
      </c>
    </row>
    <row r="29" spans="1:17" x14ac:dyDescent="0.35">
      <c r="A29" s="99">
        <v>1997</v>
      </c>
      <c r="B29" s="201">
        <v>2.0953281062953999</v>
      </c>
      <c r="C29" s="203">
        <v>1.5625216895278242</v>
      </c>
      <c r="D29" s="202" t="s">
        <v>16</v>
      </c>
      <c r="E29" s="202" t="s">
        <v>16</v>
      </c>
      <c r="F29" s="203">
        <v>0.40205107594552431</v>
      </c>
      <c r="G29" s="201">
        <v>1.1000000000000001</v>
      </c>
      <c r="H29" s="202" t="s">
        <v>16</v>
      </c>
      <c r="I29" s="202" t="s">
        <v>16</v>
      </c>
      <c r="J29" s="203">
        <v>0.22857522632616267</v>
      </c>
      <c r="K29" s="203">
        <v>1.6320000000000001</v>
      </c>
      <c r="L29" s="202" t="s">
        <v>16</v>
      </c>
      <c r="M29" s="202" t="s">
        <v>16</v>
      </c>
      <c r="N29" s="204">
        <v>9.1770896201711864E-3</v>
      </c>
      <c r="O29" s="205">
        <v>0.13200000000000001</v>
      </c>
      <c r="P29" s="202" t="s">
        <v>16</v>
      </c>
      <c r="Q29" s="202" t="s">
        <v>16</v>
      </c>
    </row>
    <row r="30" spans="1:17" x14ac:dyDescent="0.35">
      <c r="A30" s="123">
        <v>1998</v>
      </c>
      <c r="B30" s="197">
        <v>1.6358201272993438</v>
      </c>
      <c r="C30" s="199">
        <v>1.3009697007907954</v>
      </c>
      <c r="D30" s="198" t="s">
        <v>16</v>
      </c>
      <c r="E30" s="198" t="s">
        <v>16</v>
      </c>
      <c r="F30" s="199">
        <v>0.32640806922104981</v>
      </c>
      <c r="G30" s="197">
        <v>1.2</v>
      </c>
      <c r="H30" s="198" t="s">
        <v>16</v>
      </c>
      <c r="I30" s="198" t="s">
        <v>16</v>
      </c>
      <c r="J30" s="199">
        <v>0.17918139716176626</v>
      </c>
      <c r="K30" s="199">
        <v>1.3260000000000001</v>
      </c>
      <c r="L30" s="198" t="s">
        <v>16</v>
      </c>
      <c r="M30" s="198" t="s">
        <v>16</v>
      </c>
      <c r="N30" s="200">
        <v>6.0567054767157302E-3</v>
      </c>
      <c r="O30" s="206">
        <v>0.13200000000000001</v>
      </c>
      <c r="P30" s="198" t="s">
        <v>16</v>
      </c>
      <c r="Q30" s="198" t="s">
        <v>16</v>
      </c>
    </row>
    <row r="31" spans="1:17" x14ac:dyDescent="0.35">
      <c r="A31" s="99">
        <v>1999</v>
      </c>
      <c r="B31" s="201">
        <v>1.5351847242732077</v>
      </c>
      <c r="C31" s="203">
        <v>1.1991730613479181</v>
      </c>
      <c r="D31" s="202" t="s">
        <v>16</v>
      </c>
      <c r="E31" s="202" t="s">
        <v>16</v>
      </c>
      <c r="F31" s="203">
        <v>0.32063655671807079</v>
      </c>
      <c r="G31" s="201">
        <v>1</v>
      </c>
      <c r="H31" s="202" t="s">
        <v>16</v>
      </c>
      <c r="I31" s="202" t="s">
        <v>16</v>
      </c>
      <c r="J31" s="203">
        <v>0.17474887555947838</v>
      </c>
      <c r="K31" s="203">
        <v>1.1220000000000001</v>
      </c>
      <c r="L31" s="202" t="s">
        <v>16</v>
      </c>
      <c r="M31" s="202" t="s">
        <v>16</v>
      </c>
      <c r="N31" s="204">
        <v>5.9335798766521775E-3</v>
      </c>
      <c r="O31" s="205">
        <v>0.13200000000000001</v>
      </c>
      <c r="P31" s="202" t="s">
        <v>16</v>
      </c>
      <c r="Q31" s="202" t="s">
        <v>16</v>
      </c>
    </row>
    <row r="32" spans="1:17" x14ac:dyDescent="0.35">
      <c r="A32" s="123">
        <v>2000</v>
      </c>
      <c r="B32" s="197">
        <v>1.4735490435507392</v>
      </c>
      <c r="C32" s="199">
        <v>1.1969627610653055</v>
      </c>
      <c r="D32" s="198" t="s">
        <v>16</v>
      </c>
      <c r="E32" s="198" t="s">
        <v>16</v>
      </c>
      <c r="F32" s="199">
        <v>0.29475103079985632</v>
      </c>
      <c r="G32" s="197">
        <v>0.5</v>
      </c>
      <c r="H32" s="198" t="s">
        <v>16</v>
      </c>
      <c r="I32" s="198" t="s">
        <v>16</v>
      </c>
      <c r="J32" s="199">
        <v>0.16271879165428965</v>
      </c>
      <c r="K32" s="199">
        <v>0.61199999999999999</v>
      </c>
      <c r="L32" s="198" t="s">
        <v>16</v>
      </c>
      <c r="M32" s="198" t="s">
        <v>16</v>
      </c>
      <c r="N32" s="200">
        <v>5.8080219903969346E-3</v>
      </c>
      <c r="O32" s="206">
        <v>4.2000000000000003E-2</v>
      </c>
      <c r="P32" s="198" t="s">
        <v>16</v>
      </c>
      <c r="Q32" s="198" t="s">
        <v>16</v>
      </c>
    </row>
    <row r="33" spans="1:17" x14ac:dyDescent="0.35">
      <c r="A33" s="99">
        <v>2001</v>
      </c>
      <c r="B33" s="201">
        <v>1.1710550142850435</v>
      </c>
      <c r="C33" s="203">
        <v>1.1941236195898215</v>
      </c>
      <c r="D33" s="202" t="s">
        <v>16</v>
      </c>
      <c r="E33" s="202" t="s">
        <v>16</v>
      </c>
      <c r="F33" s="203">
        <v>0.21876766880148674</v>
      </c>
      <c r="G33" s="201">
        <v>0.6</v>
      </c>
      <c r="H33" s="202" t="s">
        <v>16</v>
      </c>
      <c r="I33" s="202" t="s">
        <v>16</v>
      </c>
      <c r="J33" s="203">
        <v>0.14310356963954182</v>
      </c>
      <c r="K33" s="203">
        <v>0.71399999999999997</v>
      </c>
      <c r="L33" s="202" t="s">
        <v>16</v>
      </c>
      <c r="M33" s="202" t="s">
        <v>16</v>
      </c>
      <c r="N33" s="204">
        <v>5.6803769344317169E-3</v>
      </c>
      <c r="O33" s="205">
        <v>4.8000000000000001E-2</v>
      </c>
      <c r="P33" s="202" t="s">
        <v>16</v>
      </c>
      <c r="Q33" s="202" t="s">
        <v>16</v>
      </c>
    </row>
    <row r="34" spans="1:17" x14ac:dyDescent="0.35">
      <c r="A34" s="123">
        <v>2002</v>
      </c>
      <c r="B34" s="197">
        <v>1.067859348448585</v>
      </c>
      <c r="C34" s="199">
        <v>1.2403942863490807</v>
      </c>
      <c r="D34" s="198" t="s">
        <v>16</v>
      </c>
      <c r="E34" s="198" t="s">
        <v>16</v>
      </c>
      <c r="F34" s="199">
        <v>0.1927043330298539</v>
      </c>
      <c r="G34" s="199">
        <v>0.76756315174588907</v>
      </c>
      <c r="H34" s="198" t="s">
        <v>16</v>
      </c>
      <c r="I34" s="198" t="s">
        <v>16</v>
      </c>
      <c r="J34" s="199">
        <v>0.1384469277669278</v>
      </c>
      <c r="K34" s="199">
        <v>0.59487578209506686</v>
      </c>
      <c r="L34" s="198" t="s">
        <v>16</v>
      </c>
      <c r="M34" s="198" t="s">
        <v>16</v>
      </c>
      <c r="N34" s="200">
        <v>5.5510257713035508E-3</v>
      </c>
      <c r="O34" s="206">
        <v>5.010757820950669E-2</v>
      </c>
      <c r="P34" s="198" t="s">
        <v>16</v>
      </c>
      <c r="Q34" s="198" t="s">
        <v>16</v>
      </c>
    </row>
    <row r="35" spans="1:17" x14ac:dyDescent="0.35">
      <c r="A35" s="99">
        <v>2003</v>
      </c>
      <c r="B35" s="201">
        <v>0.98413354083318694</v>
      </c>
      <c r="C35" s="203">
        <v>1.2354672405514489</v>
      </c>
      <c r="D35" s="203">
        <v>1.1512601700983263</v>
      </c>
      <c r="E35" s="203">
        <v>0.92521589903028856</v>
      </c>
      <c r="F35" s="203">
        <v>0.18658057076366114</v>
      </c>
      <c r="G35" s="203">
        <v>0.76476222360032509</v>
      </c>
      <c r="H35" s="203">
        <v>0.11423178230604025</v>
      </c>
      <c r="I35" s="203">
        <v>0.17707284812770435</v>
      </c>
      <c r="J35" s="203">
        <v>0.13374387834649173</v>
      </c>
      <c r="K35" s="203">
        <v>0.59151466832039001</v>
      </c>
      <c r="L35" s="203">
        <v>9.4560008811038904E-2</v>
      </c>
      <c r="M35" s="203">
        <v>0.15458741775324519</v>
      </c>
      <c r="N35" s="204">
        <v>5.420385509624771E-3</v>
      </c>
      <c r="O35" s="205">
        <v>4.9771466832039007E-2</v>
      </c>
      <c r="P35" s="204">
        <v>5.5836113558621918E-3</v>
      </c>
      <c r="Q35" s="205">
        <v>2.4448741775324519E-2</v>
      </c>
    </row>
    <row r="36" spans="1:17" x14ac:dyDescent="0.35">
      <c r="A36" s="123">
        <v>2004</v>
      </c>
      <c r="B36" s="197">
        <v>0.88006386905003098</v>
      </c>
      <c r="C36" s="199">
        <v>1.2489887911860431</v>
      </c>
      <c r="D36" s="199">
        <v>0.9862318073868177</v>
      </c>
      <c r="E36" s="199">
        <v>0.84013214580156848</v>
      </c>
      <c r="F36" s="199">
        <v>0.15041761425342298</v>
      </c>
      <c r="G36" s="199">
        <v>0.76195998816728949</v>
      </c>
      <c r="H36" s="199">
        <v>0.11795955251369503</v>
      </c>
      <c r="I36" s="199">
        <v>0.17394037016085434</v>
      </c>
      <c r="J36" s="199">
        <v>0.12901072774662886</v>
      </c>
      <c r="K36" s="199">
        <v>0.51475198580074744</v>
      </c>
      <c r="L36" s="199">
        <v>0.11227293633051777</v>
      </c>
      <c r="M36" s="199">
        <v>0.1434884441930252</v>
      </c>
      <c r="N36" s="200">
        <v>5.2889091040730241E-3</v>
      </c>
      <c r="O36" s="206">
        <v>4.743519858007475E-2</v>
      </c>
      <c r="P36" s="200">
        <v>4.4498037869588275E-3</v>
      </c>
      <c r="Q36" s="206">
        <v>1.8072844419302521E-2</v>
      </c>
    </row>
    <row r="37" spans="1:17" x14ac:dyDescent="0.35">
      <c r="A37" s="99">
        <v>2005</v>
      </c>
      <c r="B37" s="201">
        <v>0.8158513935296583</v>
      </c>
      <c r="C37" s="203">
        <v>1.2105590770227312</v>
      </c>
      <c r="D37" s="203">
        <v>0.99120344467530885</v>
      </c>
      <c r="E37" s="203">
        <v>0.7350483925728486</v>
      </c>
      <c r="F37" s="203">
        <v>0.14423838072146561</v>
      </c>
      <c r="G37" s="203">
        <v>0.35915372227927</v>
      </c>
      <c r="H37" s="203">
        <v>0.1116873227213498</v>
      </c>
      <c r="I37" s="203">
        <v>0.13080789219400435</v>
      </c>
      <c r="J37" s="203">
        <v>0.11675507639408558</v>
      </c>
      <c r="K37" s="203">
        <v>0.29118446673512399</v>
      </c>
      <c r="L37" s="203">
        <v>0.12998586384999666</v>
      </c>
      <c r="M37" s="203">
        <v>0.13972947063280519</v>
      </c>
      <c r="N37" s="204">
        <v>5.1570854553912669E-3</v>
      </c>
      <c r="O37" s="205">
        <v>1.9098446673512404E-2</v>
      </c>
      <c r="P37" s="204">
        <v>4.3159962180554625E-3</v>
      </c>
      <c r="Q37" s="205">
        <v>1.7696947063280521E-2</v>
      </c>
    </row>
    <row r="38" spans="1:17" x14ac:dyDescent="0.35">
      <c r="A38" s="123">
        <v>2006</v>
      </c>
      <c r="B38" s="197">
        <v>0.72371195752196815</v>
      </c>
      <c r="C38" s="199">
        <v>1.0197320666121321</v>
      </c>
      <c r="D38" s="199">
        <v>0.99517508196380011</v>
      </c>
      <c r="E38" s="199">
        <v>0.80196463934412843</v>
      </c>
      <c r="F38" s="199">
        <v>0.11406747236192646</v>
      </c>
      <c r="G38" s="199">
        <v>0.29633658042774957</v>
      </c>
      <c r="H38" s="199">
        <v>9.8415092929004577E-2</v>
      </c>
      <c r="I38" s="199">
        <v>8.8675414227154331E-2</v>
      </c>
      <c r="J38" s="199">
        <v>9.9915818773959525E-2</v>
      </c>
      <c r="K38" s="199">
        <v>0.20706389651329948</v>
      </c>
      <c r="L38" s="199">
        <v>0.11555879136947551</v>
      </c>
      <c r="M38" s="199">
        <v>0.12021049707258519</v>
      </c>
      <c r="N38" s="200">
        <v>3.3254394103877649E-3</v>
      </c>
      <c r="O38" s="206">
        <v>2.0760389651329949E-2</v>
      </c>
      <c r="P38" s="200">
        <v>4.1821886491520983E-3</v>
      </c>
      <c r="Q38" s="206">
        <v>1.7321049707258521E-2</v>
      </c>
    </row>
    <row r="39" spans="1:17" x14ac:dyDescent="0.35">
      <c r="A39" s="99">
        <v>2007</v>
      </c>
      <c r="B39" s="201">
        <v>0.66987618709621932</v>
      </c>
      <c r="C39" s="203" t="s">
        <v>16</v>
      </c>
      <c r="D39" s="203">
        <v>0.93964961503490074</v>
      </c>
      <c r="E39" s="203">
        <v>0.76656395352224149</v>
      </c>
      <c r="F39" s="203">
        <v>0.1079311763407545</v>
      </c>
      <c r="G39" s="203">
        <v>0.27349759476320701</v>
      </c>
      <c r="H39" s="203">
        <v>9.2086202321607233E-2</v>
      </c>
      <c r="I39" s="203">
        <v>8.5514638707342994E-2</v>
      </c>
      <c r="J39" s="203">
        <v>9.5203143429699447E-2</v>
      </c>
      <c r="K39" s="203">
        <v>0.18897711371584835</v>
      </c>
      <c r="L39" s="203">
        <v>0.11069820338299435</v>
      </c>
      <c r="M39" s="203">
        <v>0.11641756644881159</v>
      </c>
      <c r="N39" s="204">
        <v>3.1945317619360958E-3</v>
      </c>
      <c r="O39" s="205">
        <v>1.9419711371584839E-2</v>
      </c>
      <c r="P39" s="204">
        <v>4.0471723161942877E-3</v>
      </c>
      <c r="Q39" s="205">
        <v>1.6941756644881158E-2</v>
      </c>
    </row>
    <row r="40" spans="1:17" x14ac:dyDescent="0.35">
      <c r="A40" s="123">
        <v>2008</v>
      </c>
      <c r="B40" s="197">
        <v>0.68358949114102896</v>
      </c>
      <c r="C40" s="199" t="s">
        <v>16</v>
      </c>
      <c r="D40" s="199">
        <v>0.89385919754521792</v>
      </c>
      <c r="E40" s="199">
        <v>0.79699434644530898</v>
      </c>
      <c r="F40" s="199">
        <v>8.0857464795709988E-2</v>
      </c>
      <c r="G40" s="199">
        <v>0.26062167509511658</v>
      </c>
      <c r="H40" s="199">
        <v>8.17271121822057E-2</v>
      </c>
      <c r="I40" s="199">
        <v>7.0338780932616862E-2</v>
      </c>
      <c r="J40" s="199">
        <v>8.0538532963105272E-2</v>
      </c>
      <c r="K40" s="199">
        <v>0.19286601011413987</v>
      </c>
      <c r="L40" s="199">
        <v>0.11281442215593399</v>
      </c>
      <c r="M40" s="199">
        <v>0.10560653711914024</v>
      </c>
      <c r="N40" s="200">
        <v>6.064959248975146E-3</v>
      </c>
      <c r="O40" s="206">
        <v>2.0074601011413989E-2</v>
      </c>
      <c r="P40" s="200">
        <v>2.9115117265537216E-3</v>
      </c>
      <c r="Q40" s="206">
        <v>1.7560653711914023E-2</v>
      </c>
    </row>
    <row r="41" spans="1:17" x14ac:dyDescent="0.35">
      <c r="A41" s="99">
        <v>2009</v>
      </c>
      <c r="B41" s="201">
        <v>0.46111206136437305</v>
      </c>
      <c r="C41" s="203" t="s">
        <v>16</v>
      </c>
      <c r="D41" s="203">
        <v>0.63641910528678669</v>
      </c>
      <c r="E41" s="203">
        <v>0.74764809189709791</v>
      </c>
      <c r="F41" s="203">
        <v>5.0875994836364714E-2</v>
      </c>
      <c r="G41" s="203">
        <v>0.12768960889194836</v>
      </c>
      <c r="H41" s="203">
        <v>6.3407952730256845E-2</v>
      </c>
      <c r="I41" s="203">
        <v>4.9182865347955164E-2</v>
      </c>
      <c r="J41" s="203">
        <v>4.2944764034328099E-2</v>
      </c>
      <c r="K41" s="203">
        <v>0.16732753067033801</v>
      </c>
      <c r="L41" s="203">
        <v>6.1961307696837262E-2</v>
      </c>
      <c r="M41" s="203">
        <v>5.8819438417546194E-2</v>
      </c>
      <c r="N41" s="204">
        <v>1.6373545565091139E-3</v>
      </c>
      <c r="O41" s="205">
        <v>2.27227530670338E-2</v>
      </c>
      <c r="P41" s="204">
        <v>3.1767029915788125E-3</v>
      </c>
      <c r="Q41" s="205">
        <v>1.2581943841754619E-2</v>
      </c>
    </row>
    <row r="42" spans="1:17" x14ac:dyDescent="0.35">
      <c r="A42" s="123">
        <v>2010</v>
      </c>
      <c r="B42" s="197">
        <v>0.41471887229358662</v>
      </c>
      <c r="C42" s="199" t="s">
        <v>16</v>
      </c>
      <c r="D42" s="199">
        <v>0.54341000250222704</v>
      </c>
      <c r="E42" s="199">
        <v>0.67657661798200786</v>
      </c>
      <c r="F42" s="199">
        <v>5.201810854410182E-2</v>
      </c>
      <c r="G42" s="199">
        <v>0.1246780612811679</v>
      </c>
      <c r="H42" s="199">
        <v>6.0137918218338943E-2</v>
      </c>
      <c r="I42" s="199">
        <v>5.3051483748393559E-2</v>
      </c>
      <c r="J42" s="199">
        <v>4.1445907361870191E-2</v>
      </c>
      <c r="K42" s="199">
        <v>0.1710536735374015</v>
      </c>
      <c r="L42" s="199">
        <v>5.4145921191684307E-2</v>
      </c>
      <c r="M42" s="199">
        <v>5.8061780498072271E-2</v>
      </c>
      <c r="N42" s="200">
        <v>2.0123863156075055E-3</v>
      </c>
      <c r="O42" s="206">
        <v>2.2361367353740148E-2</v>
      </c>
      <c r="P42" s="200">
        <v>2.1429422553245641E-3</v>
      </c>
      <c r="Q42" s="206">
        <v>9.1061780498072273E-3</v>
      </c>
    </row>
    <row r="43" spans="1:17" x14ac:dyDescent="0.35">
      <c r="A43" s="99">
        <v>2011</v>
      </c>
      <c r="B43" s="201">
        <v>0.43569968127536329</v>
      </c>
      <c r="C43" s="203" t="s">
        <v>16</v>
      </c>
      <c r="D43" s="203">
        <v>0.49137794188474404</v>
      </c>
      <c r="E43" s="203">
        <v>0.62149050712507092</v>
      </c>
      <c r="F43" s="203">
        <v>4.331683297211588E-2</v>
      </c>
      <c r="G43" s="203">
        <v>0.13155957504923649</v>
      </c>
      <c r="H43" s="203">
        <v>5.2865266932151683E-2</v>
      </c>
      <c r="I43" s="203">
        <v>4.2918795279024188E-2</v>
      </c>
      <c r="J43" s="203">
        <v>4.2067327722584993E-2</v>
      </c>
      <c r="K43" s="203">
        <v>0.1673114900590838</v>
      </c>
      <c r="L43" s="203">
        <v>5.0328525003892496E-2</v>
      </c>
      <c r="M43" s="203">
        <v>5.8302554334829025E-2</v>
      </c>
      <c r="N43" s="204">
        <v>3.1907591034051387E-3</v>
      </c>
      <c r="O43" s="205">
        <v>2.3987149005908381E-2</v>
      </c>
      <c r="P43" s="204">
        <v>1.5091256945525692E-3</v>
      </c>
      <c r="Q43" s="205">
        <v>1.0430255433482902E-2</v>
      </c>
    </row>
    <row r="44" spans="1:17" x14ac:dyDescent="0.35">
      <c r="A44" s="123">
        <v>2012</v>
      </c>
      <c r="B44" s="197">
        <v>0.38535902847575565</v>
      </c>
      <c r="C44" s="199" t="s">
        <v>16</v>
      </c>
      <c r="D44" s="199">
        <v>0.42033436457812823</v>
      </c>
      <c r="E44" s="199">
        <v>0.57175949607195109</v>
      </c>
      <c r="F44" s="199">
        <v>3.6806880145412876E-2</v>
      </c>
      <c r="G44" s="199">
        <v>0.11830257064161098</v>
      </c>
      <c r="H44" s="199">
        <v>4.4477321190516138E-2</v>
      </c>
      <c r="I44" s="199">
        <v>3.7728526434995635E-2</v>
      </c>
      <c r="J44" s="199">
        <v>3.2835683951677089E-2</v>
      </c>
      <c r="K44" s="199">
        <v>0.17074308476993319</v>
      </c>
      <c r="L44" s="199">
        <v>3.9422582674316392E-2</v>
      </c>
      <c r="M44" s="199">
        <v>6.3474231721994762E-2</v>
      </c>
      <c r="N44" s="200">
        <v>2.3732134431021412E-3</v>
      </c>
      <c r="O44" s="206">
        <v>2.0596308476993321E-2</v>
      </c>
      <c r="P44" s="200">
        <v>1.772849518731011E-3</v>
      </c>
      <c r="Q44" s="206">
        <v>9.2474231721994763E-3</v>
      </c>
    </row>
    <row r="45" spans="1:17" x14ac:dyDescent="0.35">
      <c r="A45" s="207">
        <v>2013</v>
      </c>
      <c r="B45" s="208">
        <v>0.30301623688017504</v>
      </c>
      <c r="C45" s="209" t="s">
        <v>16</v>
      </c>
      <c r="D45" s="209">
        <v>0.32175610017675504</v>
      </c>
      <c r="E45" s="209">
        <v>0.48441247588894509</v>
      </c>
      <c r="F45" s="209">
        <v>2.3524647060810228E-2</v>
      </c>
      <c r="G45" s="209">
        <v>0.11487134616274386</v>
      </c>
      <c r="H45" s="209">
        <v>3.6460885019515714E-2</v>
      </c>
      <c r="I45" s="209">
        <v>2.8224368583739296E-2</v>
      </c>
      <c r="J45" s="209">
        <v>2.4778928942702255E-2</v>
      </c>
      <c r="K45" s="209">
        <v>0.16662561539529264</v>
      </c>
      <c r="L45" s="209">
        <v>3.2294758921247856E-2</v>
      </c>
      <c r="M45" s="209">
        <v>5.7472765273815542E-2</v>
      </c>
      <c r="N45" s="210">
        <v>1.7605258039639516E-3</v>
      </c>
      <c r="O45" s="211">
        <v>2.0184561539529265E-2</v>
      </c>
      <c r="P45" s="210">
        <v>1.6304099700346626E-3</v>
      </c>
      <c r="Q45" s="211">
        <v>8.7472765273815534E-3</v>
      </c>
    </row>
    <row r="46" spans="1:17" s="212" customFormat="1" ht="18" customHeight="1" x14ac:dyDescent="0.35">
      <c r="A46" s="123">
        <v>2014</v>
      </c>
      <c r="B46" s="197">
        <v>0.23756568624597252</v>
      </c>
      <c r="C46" s="199" t="s">
        <v>16</v>
      </c>
      <c r="D46" s="199">
        <v>0.26102367934893195</v>
      </c>
      <c r="E46" s="199">
        <v>0.40175613751373712</v>
      </c>
      <c r="F46" s="199">
        <v>1.7093084458497085E-2</v>
      </c>
      <c r="G46" s="199">
        <v>8.1226077376083228E-2</v>
      </c>
      <c r="H46" s="199">
        <v>2.3108834266934972E-2</v>
      </c>
      <c r="I46" s="199">
        <v>1.9810287956218794E-2</v>
      </c>
      <c r="J46" s="199">
        <v>1.7594234013154471E-2</v>
      </c>
      <c r="K46" s="199">
        <v>0.12547129285129988</v>
      </c>
      <c r="L46" s="199">
        <v>2.3458668935056794E-2</v>
      </c>
      <c r="M46" s="199">
        <v>5.4661902075437654E-2</v>
      </c>
      <c r="N46" s="200">
        <v>1.383219537730702E-3</v>
      </c>
      <c r="O46" s="206">
        <v>1.7747129285129986E-2</v>
      </c>
      <c r="P46" s="200">
        <v>1.4768033233448876E-3</v>
      </c>
      <c r="Q46" s="206">
        <v>8.3157588424605175E-3</v>
      </c>
    </row>
    <row r="47" spans="1:17" s="212" customFormat="1" ht="5.25" customHeight="1" x14ac:dyDescent="0.35">
      <c r="A47" s="213"/>
      <c r="B47" s="214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6"/>
      <c r="O47" s="217"/>
      <c r="P47" s="216"/>
      <c r="Q47" s="217"/>
    </row>
    <row r="48" spans="1:17" x14ac:dyDescent="0.35">
      <c r="A48" s="218" t="s">
        <v>103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</row>
  </sheetData>
  <mergeCells count="18">
    <mergeCell ref="O4:O5"/>
    <mergeCell ref="P4:Q4"/>
    <mergeCell ref="G4:G5"/>
    <mergeCell ref="H4:I4"/>
    <mergeCell ref="J4:J5"/>
    <mergeCell ref="K4:K5"/>
    <mergeCell ref="L4:M4"/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pane ySplit="5" topLeftCell="A6" activePane="bottomLeft" state="frozen"/>
      <selection pane="bottomLeft" activeCell="A2" sqref="A2"/>
    </sheetView>
  </sheetViews>
  <sheetFormatPr defaultRowHeight="14.5" x14ac:dyDescent="0.35"/>
  <cols>
    <col min="1" max="1" width="7.7265625" customWidth="1"/>
    <col min="2" max="17" width="9.7265625" customWidth="1"/>
  </cols>
  <sheetData>
    <row r="1" spans="1:17" x14ac:dyDescent="0.35">
      <c r="A1" s="387" t="s">
        <v>214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3" spans="1:17" x14ac:dyDescent="0.35">
      <c r="A3" s="220" t="s">
        <v>0</v>
      </c>
      <c r="B3" s="221" t="s">
        <v>97</v>
      </c>
      <c r="C3" s="221"/>
      <c r="D3" s="221"/>
      <c r="E3" s="221"/>
      <c r="F3" s="221" t="s">
        <v>98</v>
      </c>
      <c r="G3" s="221"/>
      <c r="H3" s="221"/>
      <c r="I3" s="221"/>
      <c r="J3" s="221" t="s">
        <v>99</v>
      </c>
      <c r="K3" s="221"/>
      <c r="L3" s="221"/>
      <c r="M3" s="221"/>
      <c r="N3" s="221" t="s">
        <v>100</v>
      </c>
      <c r="O3" s="221"/>
      <c r="P3" s="221"/>
      <c r="Q3" s="221"/>
    </row>
    <row r="4" spans="1:17" x14ac:dyDescent="0.35">
      <c r="A4" s="220"/>
      <c r="B4" s="191" t="s">
        <v>14</v>
      </c>
      <c r="C4" s="191" t="s">
        <v>101</v>
      </c>
      <c r="D4" s="222" t="s">
        <v>102</v>
      </c>
      <c r="E4" s="222"/>
      <c r="F4" s="191" t="s">
        <v>14</v>
      </c>
      <c r="G4" s="191" t="s">
        <v>101</v>
      </c>
      <c r="H4" s="222" t="s">
        <v>102</v>
      </c>
      <c r="I4" s="222"/>
      <c r="J4" s="191" t="s">
        <v>14</v>
      </c>
      <c r="K4" s="191" t="s">
        <v>101</v>
      </c>
      <c r="L4" s="222" t="s">
        <v>102</v>
      </c>
      <c r="M4" s="222"/>
      <c r="N4" s="191" t="s">
        <v>14</v>
      </c>
      <c r="O4" s="191" t="s">
        <v>101</v>
      </c>
      <c r="P4" s="222" t="s">
        <v>102</v>
      </c>
      <c r="Q4" s="222"/>
    </row>
    <row r="5" spans="1:17" ht="26" x14ac:dyDescent="0.35">
      <c r="A5" s="220"/>
      <c r="B5" s="223"/>
      <c r="C5" s="223"/>
      <c r="D5" s="196" t="s">
        <v>14</v>
      </c>
      <c r="E5" s="196" t="s">
        <v>101</v>
      </c>
      <c r="F5" s="223"/>
      <c r="G5" s="223"/>
      <c r="H5" s="196" t="s">
        <v>14</v>
      </c>
      <c r="I5" s="196" t="s">
        <v>101</v>
      </c>
      <c r="J5" s="223"/>
      <c r="K5" s="223"/>
      <c r="L5" s="196" t="s">
        <v>14</v>
      </c>
      <c r="M5" s="196" t="s">
        <v>101</v>
      </c>
      <c r="N5" s="223"/>
      <c r="O5" s="223"/>
      <c r="P5" s="196" t="s">
        <v>14</v>
      </c>
      <c r="Q5" s="196" t="s">
        <v>101</v>
      </c>
    </row>
    <row r="6" spans="1:17" x14ac:dyDescent="0.35">
      <c r="A6" s="123">
        <v>1974</v>
      </c>
      <c r="B6" s="197">
        <v>39.6</v>
      </c>
      <c r="C6" s="198" t="s">
        <v>16</v>
      </c>
      <c r="D6" s="198" t="s">
        <v>16</v>
      </c>
      <c r="E6" s="198" t="s">
        <v>16</v>
      </c>
      <c r="F6" s="199">
        <v>1.4</v>
      </c>
      <c r="G6" s="198" t="s">
        <v>16</v>
      </c>
      <c r="H6" s="198" t="s">
        <v>16</v>
      </c>
      <c r="I6" s="198" t="s">
        <v>16</v>
      </c>
      <c r="J6" s="198">
        <v>3.0599999999999996</v>
      </c>
      <c r="K6" s="198" t="s">
        <v>16</v>
      </c>
      <c r="L6" s="198" t="s">
        <v>16</v>
      </c>
      <c r="M6" s="198" t="s">
        <v>16</v>
      </c>
      <c r="N6" s="200">
        <v>6.0000000000000005E-2</v>
      </c>
      <c r="O6" s="198" t="s">
        <v>16</v>
      </c>
      <c r="P6" s="198" t="s">
        <v>16</v>
      </c>
      <c r="Q6" s="198" t="s">
        <v>16</v>
      </c>
    </row>
    <row r="7" spans="1:17" x14ac:dyDescent="0.35">
      <c r="A7" s="99">
        <v>1975</v>
      </c>
      <c r="B7" s="201">
        <v>39.6</v>
      </c>
      <c r="C7" s="202" t="s">
        <v>16</v>
      </c>
      <c r="D7" s="202" t="s">
        <v>16</v>
      </c>
      <c r="E7" s="202" t="s">
        <v>16</v>
      </c>
      <c r="F7" s="203">
        <v>1.4</v>
      </c>
      <c r="G7" s="202" t="s">
        <v>16</v>
      </c>
      <c r="H7" s="202" t="s">
        <v>16</v>
      </c>
      <c r="I7" s="202" t="s">
        <v>16</v>
      </c>
      <c r="J7" s="202">
        <v>3.0599999999999996</v>
      </c>
      <c r="K7" s="202" t="s">
        <v>16</v>
      </c>
      <c r="L7" s="202" t="s">
        <v>16</v>
      </c>
      <c r="M7" s="202" t="s">
        <v>16</v>
      </c>
      <c r="N7" s="204">
        <v>6.0000000000000005E-2</v>
      </c>
      <c r="O7" s="202" t="s">
        <v>16</v>
      </c>
      <c r="P7" s="202" t="s">
        <v>16</v>
      </c>
      <c r="Q7" s="202" t="s">
        <v>16</v>
      </c>
    </row>
    <row r="8" spans="1:17" x14ac:dyDescent="0.35">
      <c r="A8" s="123">
        <v>1976</v>
      </c>
      <c r="B8" s="197">
        <v>39.6</v>
      </c>
      <c r="C8" s="198" t="s">
        <v>16</v>
      </c>
      <c r="D8" s="198" t="s">
        <v>16</v>
      </c>
      <c r="E8" s="198" t="s">
        <v>16</v>
      </c>
      <c r="F8" s="199">
        <v>1.4</v>
      </c>
      <c r="G8" s="198" t="s">
        <v>16</v>
      </c>
      <c r="H8" s="198" t="s">
        <v>16</v>
      </c>
      <c r="I8" s="198" t="s">
        <v>16</v>
      </c>
      <c r="J8" s="198">
        <v>3.0599999999999996</v>
      </c>
      <c r="K8" s="198" t="s">
        <v>16</v>
      </c>
      <c r="L8" s="198" t="s">
        <v>16</v>
      </c>
      <c r="M8" s="198" t="s">
        <v>16</v>
      </c>
      <c r="N8" s="200">
        <v>6.0000000000000005E-2</v>
      </c>
      <c r="O8" s="198" t="s">
        <v>16</v>
      </c>
      <c r="P8" s="198" t="s">
        <v>16</v>
      </c>
      <c r="Q8" s="198" t="s">
        <v>16</v>
      </c>
    </row>
    <row r="9" spans="1:17" x14ac:dyDescent="0.35">
      <c r="A9" s="99">
        <v>1977</v>
      </c>
      <c r="B9" s="201">
        <v>39.6</v>
      </c>
      <c r="C9" s="202" t="s">
        <v>16</v>
      </c>
      <c r="D9" s="202" t="s">
        <v>16</v>
      </c>
      <c r="E9" s="202" t="s">
        <v>16</v>
      </c>
      <c r="F9" s="203">
        <v>1.4</v>
      </c>
      <c r="G9" s="202" t="s">
        <v>16</v>
      </c>
      <c r="H9" s="202" t="s">
        <v>16</v>
      </c>
      <c r="I9" s="202" t="s">
        <v>16</v>
      </c>
      <c r="J9" s="202">
        <v>3.0599999999999996</v>
      </c>
      <c r="K9" s="202" t="s">
        <v>16</v>
      </c>
      <c r="L9" s="202" t="s">
        <v>16</v>
      </c>
      <c r="M9" s="202" t="s">
        <v>16</v>
      </c>
      <c r="N9" s="204">
        <v>6.0000000000000005E-2</v>
      </c>
      <c r="O9" s="202" t="s">
        <v>16</v>
      </c>
      <c r="P9" s="202" t="s">
        <v>16</v>
      </c>
      <c r="Q9" s="202" t="s">
        <v>16</v>
      </c>
    </row>
    <row r="10" spans="1:17" x14ac:dyDescent="0.35">
      <c r="A10" s="123">
        <v>1978</v>
      </c>
      <c r="B10" s="197">
        <v>39.6</v>
      </c>
      <c r="C10" s="198" t="s">
        <v>16</v>
      </c>
      <c r="D10" s="198" t="s">
        <v>16</v>
      </c>
      <c r="E10" s="198" t="s">
        <v>16</v>
      </c>
      <c r="F10" s="199">
        <v>1.4</v>
      </c>
      <c r="G10" s="198" t="s">
        <v>16</v>
      </c>
      <c r="H10" s="198" t="s">
        <v>16</v>
      </c>
      <c r="I10" s="198" t="s">
        <v>16</v>
      </c>
      <c r="J10" s="198">
        <v>3.0599999999999996</v>
      </c>
      <c r="K10" s="198" t="s">
        <v>16</v>
      </c>
      <c r="L10" s="198" t="s">
        <v>16</v>
      </c>
      <c r="M10" s="198" t="s">
        <v>16</v>
      </c>
      <c r="N10" s="200">
        <v>6.0000000000000005E-2</v>
      </c>
      <c r="O10" s="198" t="s">
        <v>16</v>
      </c>
      <c r="P10" s="198" t="s">
        <v>16</v>
      </c>
      <c r="Q10" s="198" t="s">
        <v>16</v>
      </c>
    </row>
    <row r="11" spans="1:17" x14ac:dyDescent="0.35">
      <c r="A11" s="99">
        <v>1979</v>
      </c>
      <c r="B11" s="201">
        <v>39.6</v>
      </c>
      <c r="C11" s="201">
        <v>21.6</v>
      </c>
      <c r="D11" s="202" t="s">
        <v>16</v>
      </c>
      <c r="E11" s="202" t="s">
        <v>16</v>
      </c>
      <c r="F11" s="203">
        <v>1.4</v>
      </c>
      <c r="G11" s="201">
        <v>1</v>
      </c>
      <c r="H11" s="202" t="s">
        <v>16</v>
      </c>
      <c r="I11" s="202" t="s">
        <v>16</v>
      </c>
      <c r="J11" s="202">
        <v>3.0599999999999996</v>
      </c>
      <c r="K11" s="203">
        <v>1.6320000000000001</v>
      </c>
      <c r="L11" s="202" t="s">
        <v>16</v>
      </c>
      <c r="M11" s="202" t="s">
        <v>16</v>
      </c>
      <c r="N11" s="204">
        <v>6.0000000000000005E-2</v>
      </c>
      <c r="O11" s="205">
        <v>0.13200000000000001</v>
      </c>
      <c r="P11" s="202" t="s">
        <v>16</v>
      </c>
      <c r="Q11" s="202" t="s">
        <v>16</v>
      </c>
    </row>
    <row r="12" spans="1:17" x14ac:dyDescent="0.35">
      <c r="A12" s="123">
        <v>1980</v>
      </c>
      <c r="B12" s="197">
        <v>39.6</v>
      </c>
      <c r="C12" s="197">
        <v>21.6</v>
      </c>
      <c r="D12" s="198" t="s">
        <v>16</v>
      </c>
      <c r="E12" s="198" t="s">
        <v>16</v>
      </c>
      <c r="F12" s="199">
        <v>1.4</v>
      </c>
      <c r="G12" s="197">
        <v>1</v>
      </c>
      <c r="H12" s="198" t="s">
        <v>16</v>
      </c>
      <c r="I12" s="198" t="s">
        <v>16</v>
      </c>
      <c r="J12" s="198">
        <v>3.0599999999999996</v>
      </c>
      <c r="K12" s="199">
        <v>1.6320000000000001</v>
      </c>
      <c r="L12" s="198" t="s">
        <v>16</v>
      </c>
      <c r="M12" s="198" t="s">
        <v>16</v>
      </c>
      <c r="N12" s="200">
        <v>6.0000000000000005E-2</v>
      </c>
      <c r="O12" s="206">
        <v>0.13200000000000001</v>
      </c>
      <c r="P12" s="198" t="s">
        <v>16</v>
      </c>
      <c r="Q12" s="198" t="s">
        <v>16</v>
      </c>
    </row>
    <row r="13" spans="1:17" x14ac:dyDescent="0.35">
      <c r="A13" s="99">
        <v>1981</v>
      </c>
      <c r="B13" s="201">
        <v>39.6</v>
      </c>
      <c r="C13" s="201">
        <v>21.6</v>
      </c>
      <c r="D13" s="202" t="s">
        <v>16</v>
      </c>
      <c r="E13" s="202" t="s">
        <v>16</v>
      </c>
      <c r="F13" s="203">
        <v>1.4</v>
      </c>
      <c r="G13" s="201">
        <v>1</v>
      </c>
      <c r="H13" s="202" t="s">
        <v>16</v>
      </c>
      <c r="I13" s="202" t="s">
        <v>16</v>
      </c>
      <c r="J13" s="202">
        <v>3.0599999999999996</v>
      </c>
      <c r="K13" s="203">
        <v>1.6320000000000001</v>
      </c>
      <c r="L13" s="202" t="s">
        <v>16</v>
      </c>
      <c r="M13" s="202" t="s">
        <v>16</v>
      </c>
      <c r="N13" s="204">
        <v>6.0000000000000005E-2</v>
      </c>
      <c r="O13" s="205">
        <v>0.13200000000000001</v>
      </c>
      <c r="P13" s="202" t="s">
        <v>16</v>
      </c>
      <c r="Q13" s="202" t="s">
        <v>16</v>
      </c>
    </row>
    <row r="14" spans="1:17" x14ac:dyDescent="0.35">
      <c r="A14" s="123">
        <v>1982</v>
      </c>
      <c r="B14" s="197">
        <v>39.6</v>
      </c>
      <c r="C14" s="197">
        <v>21.6</v>
      </c>
      <c r="D14" s="198" t="s">
        <v>16</v>
      </c>
      <c r="E14" s="198" t="s">
        <v>16</v>
      </c>
      <c r="F14" s="199">
        <v>1.4</v>
      </c>
      <c r="G14" s="197">
        <v>1</v>
      </c>
      <c r="H14" s="198" t="s">
        <v>16</v>
      </c>
      <c r="I14" s="198" t="s">
        <v>16</v>
      </c>
      <c r="J14" s="198">
        <v>3.0599999999999996</v>
      </c>
      <c r="K14" s="199">
        <v>1.6320000000000001</v>
      </c>
      <c r="L14" s="198" t="s">
        <v>16</v>
      </c>
      <c r="M14" s="198" t="s">
        <v>16</v>
      </c>
      <c r="N14" s="200">
        <v>6.0000000000000005E-2</v>
      </c>
      <c r="O14" s="206">
        <v>0.13200000000000001</v>
      </c>
      <c r="P14" s="198" t="s">
        <v>16</v>
      </c>
      <c r="Q14" s="198" t="s">
        <v>16</v>
      </c>
    </row>
    <row r="15" spans="1:17" x14ac:dyDescent="0.35">
      <c r="A15" s="99">
        <v>1983</v>
      </c>
      <c r="B15" s="201">
        <v>39.6</v>
      </c>
      <c r="C15" s="201">
        <v>21.6</v>
      </c>
      <c r="D15" s="202" t="s">
        <v>16</v>
      </c>
      <c r="E15" s="202" t="s">
        <v>16</v>
      </c>
      <c r="F15" s="203">
        <v>1.4</v>
      </c>
      <c r="G15" s="201">
        <v>1</v>
      </c>
      <c r="H15" s="202" t="s">
        <v>16</v>
      </c>
      <c r="I15" s="202" t="s">
        <v>16</v>
      </c>
      <c r="J15" s="202">
        <v>3.0599999999999996</v>
      </c>
      <c r="K15" s="203">
        <v>1.6320000000000001</v>
      </c>
      <c r="L15" s="202" t="s">
        <v>16</v>
      </c>
      <c r="M15" s="202" t="s">
        <v>16</v>
      </c>
      <c r="N15" s="204">
        <v>6.0000000000000005E-2</v>
      </c>
      <c r="O15" s="205">
        <v>0.13200000000000001</v>
      </c>
      <c r="P15" s="202" t="s">
        <v>16</v>
      </c>
      <c r="Q15" s="202" t="s">
        <v>16</v>
      </c>
    </row>
    <row r="16" spans="1:17" x14ac:dyDescent="0.35">
      <c r="A16" s="123">
        <v>1984</v>
      </c>
      <c r="B16" s="197">
        <v>39.6</v>
      </c>
      <c r="C16" s="197">
        <v>20.279999999999998</v>
      </c>
      <c r="D16" s="198" t="s">
        <v>16</v>
      </c>
      <c r="E16" s="198" t="s">
        <v>16</v>
      </c>
      <c r="F16" s="199">
        <v>1.4</v>
      </c>
      <c r="G16" s="197">
        <v>1.2</v>
      </c>
      <c r="H16" s="198" t="s">
        <v>16</v>
      </c>
      <c r="I16" s="198" t="s">
        <v>16</v>
      </c>
      <c r="J16" s="199">
        <v>3.0599999999999996</v>
      </c>
      <c r="K16" s="199">
        <v>1.6320000000000001</v>
      </c>
      <c r="L16" s="198" t="s">
        <v>16</v>
      </c>
      <c r="M16" s="198" t="s">
        <v>16</v>
      </c>
      <c r="N16" s="200">
        <v>6.0000000000000005E-2</v>
      </c>
      <c r="O16" s="206">
        <v>0.13200000000000001</v>
      </c>
      <c r="P16" s="198" t="s">
        <v>16</v>
      </c>
      <c r="Q16" s="198" t="s">
        <v>16</v>
      </c>
    </row>
    <row r="17" spans="1:17" x14ac:dyDescent="0.35">
      <c r="A17" s="99">
        <v>1985</v>
      </c>
      <c r="B17" s="201">
        <v>33.6</v>
      </c>
      <c r="C17" s="201">
        <v>20.279999999999998</v>
      </c>
      <c r="D17" s="202" t="s">
        <v>16</v>
      </c>
      <c r="E17" s="202" t="s">
        <v>16</v>
      </c>
      <c r="F17" s="203">
        <v>1.6</v>
      </c>
      <c r="G17" s="201">
        <v>1.2</v>
      </c>
      <c r="H17" s="202" t="s">
        <v>16</v>
      </c>
      <c r="I17" s="202" t="s">
        <v>16</v>
      </c>
      <c r="J17" s="203">
        <v>2.448</v>
      </c>
      <c r="K17" s="203">
        <v>1.6320000000000001</v>
      </c>
      <c r="L17" s="202" t="s">
        <v>16</v>
      </c>
      <c r="M17" s="202" t="s">
        <v>16</v>
      </c>
      <c r="N17" s="204">
        <v>6.0000000000000005E-2</v>
      </c>
      <c r="O17" s="205">
        <v>0.13200000000000001</v>
      </c>
      <c r="P17" s="202" t="s">
        <v>16</v>
      </c>
      <c r="Q17" s="202" t="s">
        <v>16</v>
      </c>
    </row>
    <row r="18" spans="1:17" x14ac:dyDescent="0.35">
      <c r="A18" s="123">
        <v>1986</v>
      </c>
      <c r="B18" s="197">
        <v>33.6</v>
      </c>
      <c r="C18" s="197">
        <v>19.2</v>
      </c>
      <c r="D18" s="198" t="s">
        <v>16</v>
      </c>
      <c r="E18" s="198" t="s">
        <v>16</v>
      </c>
      <c r="F18" s="199">
        <v>1.6</v>
      </c>
      <c r="G18" s="197">
        <v>1.8</v>
      </c>
      <c r="H18" s="198" t="s">
        <v>16</v>
      </c>
      <c r="I18" s="198" t="s">
        <v>16</v>
      </c>
      <c r="J18" s="199">
        <v>2.448</v>
      </c>
      <c r="K18" s="199">
        <v>1.6320000000000001</v>
      </c>
      <c r="L18" s="198" t="s">
        <v>16</v>
      </c>
      <c r="M18" s="198" t="s">
        <v>16</v>
      </c>
      <c r="N18" s="200">
        <v>6.0000000000000005E-2</v>
      </c>
      <c r="O18" s="206">
        <v>0.13200000000000001</v>
      </c>
      <c r="P18" s="198" t="s">
        <v>16</v>
      </c>
      <c r="Q18" s="198" t="s">
        <v>16</v>
      </c>
    </row>
    <row r="19" spans="1:17" x14ac:dyDescent="0.35">
      <c r="A19" s="99">
        <v>1987</v>
      </c>
      <c r="B19" s="201">
        <v>26.4</v>
      </c>
      <c r="C19" s="201">
        <v>19.2</v>
      </c>
      <c r="D19" s="202" t="s">
        <v>16</v>
      </c>
      <c r="E19" s="202" t="s">
        <v>16</v>
      </c>
      <c r="F19" s="203">
        <v>1.9</v>
      </c>
      <c r="G19" s="201">
        <v>1.8</v>
      </c>
      <c r="H19" s="202" t="s">
        <v>16</v>
      </c>
      <c r="I19" s="202" t="s">
        <v>16</v>
      </c>
      <c r="J19" s="203">
        <v>2.04</v>
      </c>
      <c r="K19" s="203">
        <v>1.6320000000000001</v>
      </c>
      <c r="L19" s="202" t="s">
        <v>16</v>
      </c>
      <c r="M19" s="202" t="s">
        <v>16</v>
      </c>
      <c r="N19" s="204">
        <v>4.8000000000000001E-2</v>
      </c>
      <c r="O19" s="205">
        <v>0.13200000000000001</v>
      </c>
      <c r="P19" s="202" t="s">
        <v>16</v>
      </c>
      <c r="Q19" s="202" t="s">
        <v>16</v>
      </c>
    </row>
    <row r="20" spans="1:17" x14ac:dyDescent="0.35">
      <c r="A20" s="123">
        <v>1988</v>
      </c>
      <c r="B20" s="197">
        <v>26.4</v>
      </c>
      <c r="C20" s="197">
        <v>15.96</v>
      </c>
      <c r="D20" s="198" t="s">
        <v>16</v>
      </c>
      <c r="E20" s="198" t="s">
        <v>16</v>
      </c>
      <c r="F20" s="199">
        <v>1.9</v>
      </c>
      <c r="G20" s="197">
        <v>1.4</v>
      </c>
      <c r="H20" s="198" t="s">
        <v>16</v>
      </c>
      <c r="I20" s="198" t="s">
        <v>16</v>
      </c>
      <c r="J20" s="199">
        <v>2.04</v>
      </c>
      <c r="K20" s="199">
        <v>1.734</v>
      </c>
      <c r="L20" s="198" t="s">
        <v>16</v>
      </c>
      <c r="M20" s="198" t="s">
        <v>16</v>
      </c>
      <c r="N20" s="200">
        <v>4.8000000000000001E-2</v>
      </c>
      <c r="O20" s="206">
        <v>0.13200000000000001</v>
      </c>
      <c r="P20" s="198" t="s">
        <v>16</v>
      </c>
      <c r="Q20" s="198" t="s">
        <v>16</v>
      </c>
    </row>
    <row r="21" spans="1:17" x14ac:dyDescent="0.35">
      <c r="A21" s="99">
        <v>1989</v>
      </c>
      <c r="B21" s="201">
        <v>22.2</v>
      </c>
      <c r="C21" s="201">
        <v>15.360000000000001</v>
      </c>
      <c r="D21" s="202" t="s">
        <v>16</v>
      </c>
      <c r="E21" s="202" t="s">
        <v>16</v>
      </c>
      <c r="F21" s="203">
        <v>1.8</v>
      </c>
      <c r="G21" s="201">
        <v>1.1000000000000001</v>
      </c>
      <c r="H21" s="202" t="s">
        <v>16</v>
      </c>
      <c r="I21" s="202" t="s">
        <v>16</v>
      </c>
      <c r="J21" s="203">
        <v>1.734</v>
      </c>
      <c r="K21" s="203">
        <v>1.6320000000000001</v>
      </c>
      <c r="L21" s="202" t="s">
        <v>16</v>
      </c>
      <c r="M21" s="202" t="s">
        <v>16</v>
      </c>
      <c r="N21" s="204">
        <v>4.8000000000000001E-2</v>
      </c>
      <c r="O21" s="205">
        <v>0.13200000000000001</v>
      </c>
      <c r="P21" s="202" t="s">
        <v>16</v>
      </c>
      <c r="Q21" s="202" t="s">
        <v>16</v>
      </c>
    </row>
    <row r="22" spans="1:17" x14ac:dyDescent="0.35">
      <c r="A22" s="123">
        <v>1990</v>
      </c>
      <c r="B22" s="197">
        <v>18.239999999999998</v>
      </c>
      <c r="C22" s="197">
        <v>12.96</v>
      </c>
      <c r="D22" s="198" t="s">
        <v>16</v>
      </c>
      <c r="E22" s="198" t="s">
        <v>16</v>
      </c>
      <c r="F22" s="199">
        <v>1.6</v>
      </c>
      <c r="G22" s="197">
        <v>1.2</v>
      </c>
      <c r="H22" s="198" t="s">
        <v>16</v>
      </c>
      <c r="I22" s="198" t="s">
        <v>16</v>
      </c>
      <c r="J22" s="199">
        <v>1.6320000000000001</v>
      </c>
      <c r="K22" s="199">
        <v>1.3260000000000001</v>
      </c>
      <c r="L22" s="198" t="s">
        <v>16</v>
      </c>
      <c r="M22" s="198" t="s">
        <v>16</v>
      </c>
      <c r="N22" s="200">
        <v>4.8000000000000001E-2</v>
      </c>
      <c r="O22" s="206">
        <v>0.13200000000000001</v>
      </c>
      <c r="P22" s="198" t="s">
        <v>16</v>
      </c>
      <c r="Q22" s="198" t="s">
        <v>16</v>
      </c>
    </row>
    <row r="23" spans="1:17" x14ac:dyDescent="0.35">
      <c r="A23" s="99">
        <v>1991</v>
      </c>
      <c r="B23" s="201">
        <v>15.96</v>
      </c>
      <c r="C23" s="201">
        <v>10.08</v>
      </c>
      <c r="D23" s="202" t="s">
        <v>16</v>
      </c>
      <c r="E23" s="202" t="s">
        <v>16</v>
      </c>
      <c r="F23" s="203">
        <v>1.4</v>
      </c>
      <c r="G23" s="201">
        <v>1</v>
      </c>
      <c r="H23" s="202" t="s">
        <v>16</v>
      </c>
      <c r="I23" s="202" t="s">
        <v>16</v>
      </c>
      <c r="J23" s="203">
        <v>1.4279999999999999</v>
      </c>
      <c r="K23" s="203">
        <v>1.1220000000000001</v>
      </c>
      <c r="L23" s="202" t="s">
        <v>16</v>
      </c>
      <c r="M23" s="202" t="s">
        <v>16</v>
      </c>
      <c r="N23" s="204">
        <v>4.8000000000000001E-2</v>
      </c>
      <c r="O23" s="205">
        <v>0.13200000000000001</v>
      </c>
      <c r="P23" s="202" t="s">
        <v>16</v>
      </c>
      <c r="Q23" s="202" t="s">
        <v>16</v>
      </c>
    </row>
    <row r="24" spans="1:17" x14ac:dyDescent="0.35">
      <c r="A24" s="123">
        <v>1992</v>
      </c>
      <c r="B24" s="197">
        <v>13.8</v>
      </c>
      <c r="C24" s="197">
        <v>4.32</v>
      </c>
      <c r="D24" s="198" t="s">
        <v>16</v>
      </c>
      <c r="E24" s="198" t="s">
        <v>16</v>
      </c>
      <c r="F24" s="199">
        <v>1.3</v>
      </c>
      <c r="G24" s="197">
        <v>0.5</v>
      </c>
      <c r="H24" s="198" t="s">
        <v>16</v>
      </c>
      <c r="I24" s="198" t="s">
        <v>16</v>
      </c>
      <c r="J24" s="199">
        <v>1.3260000000000001</v>
      </c>
      <c r="K24" s="199">
        <v>0.61199999999999999</v>
      </c>
      <c r="L24" s="198" t="s">
        <v>16</v>
      </c>
      <c r="M24" s="198" t="s">
        <v>16</v>
      </c>
      <c r="N24" s="200">
        <v>4.8000000000000001E-2</v>
      </c>
      <c r="O24" s="206">
        <v>4.2000000000000003E-2</v>
      </c>
      <c r="P24" s="198" t="s">
        <v>16</v>
      </c>
      <c r="Q24" s="198" t="s">
        <v>16</v>
      </c>
    </row>
    <row r="25" spans="1:17" x14ac:dyDescent="0.35">
      <c r="A25" s="99">
        <v>1993</v>
      </c>
      <c r="B25" s="201">
        <v>11.603999999999999</v>
      </c>
      <c r="C25" s="201">
        <v>5.04</v>
      </c>
      <c r="D25" s="202" t="s">
        <v>16</v>
      </c>
      <c r="E25" s="202" t="s">
        <v>16</v>
      </c>
      <c r="F25" s="203">
        <v>0.6</v>
      </c>
      <c r="G25" s="201">
        <v>0.6</v>
      </c>
      <c r="H25" s="202" t="s">
        <v>16</v>
      </c>
      <c r="I25" s="202" t="s">
        <v>16</v>
      </c>
      <c r="J25" s="203">
        <v>0.61199999999999999</v>
      </c>
      <c r="K25" s="203">
        <v>0.71399999999999997</v>
      </c>
      <c r="L25" s="202" t="s">
        <v>16</v>
      </c>
      <c r="M25" s="202" t="s">
        <v>16</v>
      </c>
      <c r="N25" s="204">
        <v>1.5599999999999999E-2</v>
      </c>
      <c r="O25" s="205">
        <v>4.8000000000000001E-2</v>
      </c>
      <c r="P25" s="202" t="s">
        <v>16</v>
      </c>
      <c r="Q25" s="202" t="s">
        <v>16</v>
      </c>
    </row>
    <row r="26" spans="1:17" x14ac:dyDescent="0.35">
      <c r="A26" s="123">
        <v>1994</v>
      </c>
      <c r="B26" s="197">
        <v>11.603999999999999</v>
      </c>
      <c r="C26" s="199">
        <v>5.2821908849560586</v>
      </c>
      <c r="D26" s="198" t="s">
        <v>16</v>
      </c>
      <c r="E26" s="198" t="s">
        <v>16</v>
      </c>
      <c r="F26" s="199">
        <v>0.8</v>
      </c>
      <c r="G26" s="197">
        <v>0.89090990044250518</v>
      </c>
      <c r="H26" s="198" t="s">
        <v>16</v>
      </c>
      <c r="I26" s="198" t="s">
        <v>16</v>
      </c>
      <c r="J26" s="199">
        <v>0.61199999999999999</v>
      </c>
      <c r="K26" s="199">
        <v>0.58709188053100636</v>
      </c>
      <c r="L26" s="198" t="s">
        <v>16</v>
      </c>
      <c r="M26" s="198" t="s">
        <v>16</v>
      </c>
      <c r="N26" s="200">
        <v>2.64E-2</v>
      </c>
      <c r="O26" s="206">
        <v>4.9309188053100632E-2</v>
      </c>
      <c r="P26" s="198" t="s">
        <v>16</v>
      </c>
      <c r="Q26" s="198" t="s">
        <v>16</v>
      </c>
    </row>
    <row r="27" spans="1:17" x14ac:dyDescent="0.35">
      <c r="A27" s="99">
        <v>1995</v>
      </c>
      <c r="B27" s="201">
        <v>10.716022965570049</v>
      </c>
      <c r="C27" s="203">
        <v>5.2577403156558988</v>
      </c>
      <c r="D27" s="202" t="s">
        <v>16</v>
      </c>
      <c r="E27" s="202" t="s">
        <v>16</v>
      </c>
      <c r="F27" s="203">
        <v>0.81922754166831868</v>
      </c>
      <c r="G27" s="201">
        <v>0.88872681389784813</v>
      </c>
      <c r="H27" s="202" t="s">
        <v>16</v>
      </c>
      <c r="I27" s="202" t="s">
        <v>16</v>
      </c>
      <c r="J27" s="203">
        <v>0.5425667520012688</v>
      </c>
      <c r="K27" s="203">
        <v>0.5844721766774178</v>
      </c>
      <c r="L27" s="202" t="s">
        <v>16</v>
      </c>
      <c r="M27" s="202" t="s">
        <v>16</v>
      </c>
      <c r="N27" s="204">
        <v>3.8543520888924133E-2</v>
      </c>
      <c r="O27" s="205">
        <v>4.9047217667741783E-2</v>
      </c>
      <c r="P27" s="202" t="s">
        <v>16</v>
      </c>
      <c r="Q27" s="202" t="s">
        <v>16</v>
      </c>
    </row>
    <row r="28" spans="1:17" x14ac:dyDescent="0.35">
      <c r="A28" s="123">
        <v>1996</v>
      </c>
      <c r="B28" s="197">
        <v>10.674272392434844</v>
      </c>
      <c r="C28" s="199">
        <v>3.4183970339397596</v>
      </c>
      <c r="D28" s="198" t="s">
        <v>16</v>
      </c>
      <c r="E28" s="198" t="s">
        <v>16</v>
      </c>
      <c r="F28" s="199">
        <v>0.99669670126536991</v>
      </c>
      <c r="G28" s="197">
        <v>0.88646402088747844</v>
      </c>
      <c r="H28" s="198" t="s">
        <v>16</v>
      </c>
      <c r="I28" s="198" t="s">
        <v>16</v>
      </c>
      <c r="J28" s="199">
        <v>0.8420910665718041</v>
      </c>
      <c r="K28" s="199">
        <v>0.5228368250649742</v>
      </c>
      <c r="L28" s="198" t="s">
        <v>16</v>
      </c>
      <c r="M28" s="198" t="s">
        <v>16</v>
      </c>
      <c r="N28" s="200">
        <v>1.0546862960327892E-2</v>
      </c>
      <c r="O28" s="206">
        <v>2.6875682506497422E-2</v>
      </c>
      <c r="P28" s="198" t="s">
        <v>16</v>
      </c>
      <c r="Q28" s="198" t="s">
        <v>16</v>
      </c>
    </row>
    <row r="29" spans="1:17" x14ac:dyDescent="0.35">
      <c r="A29" s="99">
        <v>1997</v>
      </c>
      <c r="B29" s="201">
        <v>7.5700715508357934</v>
      </c>
      <c r="C29" s="203">
        <v>3.8871291224800855</v>
      </c>
      <c r="D29" s="202" t="s">
        <v>16</v>
      </c>
      <c r="E29" s="202" t="s">
        <v>16</v>
      </c>
      <c r="F29" s="203">
        <v>0.69400055670620731</v>
      </c>
      <c r="G29" s="201">
        <v>0.82411867165000763</v>
      </c>
      <c r="H29" s="202" t="s">
        <v>16</v>
      </c>
      <c r="I29" s="202" t="s">
        <v>16</v>
      </c>
      <c r="J29" s="203">
        <v>0.63045742755036716</v>
      </c>
      <c r="K29" s="203">
        <v>0.54204240598000908</v>
      </c>
      <c r="L29" s="202" t="s">
        <v>16</v>
      </c>
      <c r="M29" s="202" t="s">
        <v>16</v>
      </c>
      <c r="N29" s="204">
        <v>8.5466785430657576E-3</v>
      </c>
      <c r="O29" s="205">
        <v>2.7194240598000911E-2</v>
      </c>
      <c r="P29" s="202" t="s">
        <v>16</v>
      </c>
      <c r="Q29" s="202" t="s">
        <v>16</v>
      </c>
    </row>
    <row r="30" spans="1:17" x14ac:dyDescent="0.35">
      <c r="A30" s="123">
        <v>1998</v>
      </c>
      <c r="B30" s="197">
        <v>1.5653783536136667</v>
      </c>
      <c r="C30" s="199">
        <v>3.1129097482868402</v>
      </c>
      <c r="D30" s="198" t="s">
        <v>16</v>
      </c>
      <c r="E30" s="198" t="s">
        <v>16</v>
      </c>
      <c r="F30" s="199">
        <v>0.27713431082222645</v>
      </c>
      <c r="G30" s="197">
        <v>0.88168837038275361</v>
      </c>
      <c r="H30" s="198" t="s">
        <v>16</v>
      </c>
      <c r="I30" s="198" t="s">
        <v>16</v>
      </c>
      <c r="J30" s="199">
        <v>0.1701121507114699</v>
      </c>
      <c r="K30" s="199">
        <v>0.48921404445930428</v>
      </c>
      <c r="L30" s="198" t="s">
        <v>16</v>
      </c>
      <c r="M30" s="198" t="s">
        <v>16</v>
      </c>
      <c r="N30" s="200">
        <v>5.6428652975408309E-3</v>
      </c>
      <c r="O30" s="206">
        <v>2.5602604445930432E-2</v>
      </c>
      <c r="P30" s="198" t="s">
        <v>16</v>
      </c>
      <c r="Q30" s="198" t="s">
        <v>16</v>
      </c>
    </row>
    <row r="31" spans="1:17" x14ac:dyDescent="0.35">
      <c r="A31" s="99">
        <v>1999</v>
      </c>
      <c r="B31" s="201">
        <v>1.4921586883195666</v>
      </c>
      <c r="C31" s="203">
        <v>3.0977171627075073</v>
      </c>
      <c r="D31" s="202" t="s">
        <v>16</v>
      </c>
      <c r="E31" s="202" t="s">
        <v>16</v>
      </c>
      <c r="F31" s="203">
        <v>0.287094075416364</v>
      </c>
      <c r="G31" s="201">
        <v>0.87917117524174171</v>
      </c>
      <c r="H31" s="202" t="s">
        <v>16</v>
      </c>
      <c r="I31" s="202" t="s">
        <v>16</v>
      </c>
      <c r="J31" s="203">
        <v>0.15497624991976755</v>
      </c>
      <c r="K31" s="203">
        <v>0.48986341029009001</v>
      </c>
      <c r="L31" s="202" t="s">
        <v>16</v>
      </c>
      <c r="M31" s="202" t="s">
        <v>16</v>
      </c>
      <c r="N31" s="204">
        <v>6.3353402755490984E-3</v>
      </c>
      <c r="O31" s="205">
        <v>2.5300541029009006E-2</v>
      </c>
      <c r="P31" s="202" t="s">
        <v>16</v>
      </c>
      <c r="Q31" s="202" t="s">
        <v>16</v>
      </c>
    </row>
    <row r="32" spans="1:17" x14ac:dyDescent="0.35">
      <c r="A32" s="123">
        <v>2000</v>
      </c>
      <c r="B32" s="197">
        <v>1.5213864172149161</v>
      </c>
      <c r="C32" s="199">
        <v>3.068534701427085</v>
      </c>
      <c r="D32" s="198" t="s">
        <v>16</v>
      </c>
      <c r="E32" s="198" t="s">
        <v>16</v>
      </c>
      <c r="F32" s="199">
        <v>0.30287687126309837</v>
      </c>
      <c r="G32" s="197">
        <v>0.32656559834170407</v>
      </c>
      <c r="H32" s="198" t="s">
        <v>16</v>
      </c>
      <c r="I32" s="198" t="s">
        <v>16</v>
      </c>
      <c r="J32" s="199">
        <v>0.14496143713005955</v>
      </c>
      <c r="K32" s="199">
        <v>0.48673671801004481</v>
      </c>
      <c r="L32" s="198" t="s">
        <v>16</v>
      </c>
      <c r="M32" s="198" t="s">
        <v>16</v>
      </c>
      <c r="N32" s="200">
        <v>6.3240399202794317E-3</v>
      </c>
      <c r="O32" s="206">
        <v>2.4987871801004483E-2</v>
      </c>
      <c r="P32" s="198" t="s">
        <v>16</v>
      </c>
      <c r="Q32" s="198" t="s">
        <v>16</v>
      </c>
    </row>
    <row r="33" spans="1:17" x14ac:dyDescent="0.35">
      <c r="A33" s="99">
        <v>2001</v>
      </c>
      <c r="B33" s="201">
        <v>1.7410433772714629</v>
      </c>
      <c r="C33" s="203">
        <v>3.0383507844680917</v>
      </c>
      <c r="D33" s="202" t="s">
        <v>16</v>
      </c>
      <c r="E33" s="202" t="s">
        <v>16</v>
      </c>
      <c r="F33" s="203">
        <v>0.33548062810844942</v>
      </c>
      <c r="G33" s="201">
        <v>0.32387060575607962</v>
      </c>
      <c r="H33" s="202" t="s">
        <v>16</v>
      </c>
      <c r="I33" s="202" t="s">
        <v>16</v>
      </c>
      <c r="J33" s="203">
        <v>0.16334712238728916</v>
      </c>
      <c r="K33" s="203">
        <v>0.48350272690729551</v>
      </c>
      <c r="L33" s="202" t="s">
        <v>16</v>
      </c>
      <c r="M33" s="202" t="s">
        <v>16</v>
      </c>
      <c r="N33" s="204">
        <v>5.4089200663135885E-3</v>
      </c>
      <c r="O33" s="205">
        <v>2.4664472690729553E-2</v>
      </c>
      <c r="P33" s="202" t="s">
        <v>16</v>
      </c>
      <c r="Q33" s="202" t="s">
        <v>16</v>
      </c>
    </row>
    <row r="34" spans="1:17" x14ac:dyDescent="0.35">
      <c r="A34" s="123">
        <v>2002</v>
      </c>
      <c r="B34" s="197">
        <v>1.5501193801712789</v>
      </c>
      <c r="C34" s="199">
        <v>1.2901589161905624</v>
      </c>
      <c r="D34" s="198" t="s">
        <v>16</v>
      </c>
      <c r="E34" s="198" t="s">
        <v>16</v>
      </c>
      <c r="F34" s="199">
        <v>0.23290418466997859</v>
      </c>
      <c r="G34" s="197">
        <v>0.32108561751701453</v>
      </c>
      <c r="H34" s="198" t="s">
        <v>16</v>
      </c>
      <c r="I34" s="198" t="s">
        <v>16</v>
      </c>
      <c r="J34" s="199">
        <v>0.15005241382654355</v>
      </c>
      <c r="K34" s="199">
        <v>0.21078274102041744</v>
      </c>
      <c r="L34" s="198" t="s">
        <v>16</v>
      </c>
      <c r="M34" s="198" t="s">
        <v>16</v>
      </c>
      <c r="N34" s="200">
        <v>5.7899559396262104E-3</v>
      </c>
      <c r="O34" s="206">
        <v>2.4430274102041741E-2</v>
      </c>
      <c r="P34" s="198" t="s">
        <v>16</v>
      </c>
      <c r="Q34" s="198" t="s">
        <v>16</v>
      </c>
    </row>
    <row r="35" spans="1:17" x14ac:dyDescent="0.35">
      <c r="A35" s="99">
        <v>2003</v>
      </c>
      <c r="B35" s="201">
        <v>1.60161221230676</v>
      </c>
      <c r="C35" s="203">
        <v>1.2579576852920513</v>
      </c>
      <c r="D35" s="203">
        <v>1.1512601700983263</v>
      </c>
      <c r="E35" s="203">
        <v>1.0165814114822251</v>
      </c>
      <c r="F35" s="203">
        <v>0.22114728863678876</v>
      </c>
      <c r="G35" s="201">
        <v>0.3332105076153617</v>
      </c>
      <c r="H35" s="203">
        <v>0.11423178230604025</v>
      </c>
      <c r="I35" s="203">
        <v>0.18523048316805582</v>
      </c>
      <c r="J35" s="203">
        <v>0.14337811767305378</v>
      </c>
      <c r="K35" s="203">
        <v>0.2073326091384341</v>
      </c>
      <c r="L35" s="203">
        <v>9.4560008811038904E-2</v>
      </c>
      <c r="M35" s="203">
        <v>0.16437657980166698</v>
      </c>
      <c r="N35" s="204">
        <v>5.0671421575848273E-3</v>
      </c>
      <c r="O35" s="205">
        <v>2.4085260913843408E-2</v>
      </c>
      <c r="P35" s="204">
        <v>5.5836113558621918E-3</v>
      </c>
      <c r="Q35" s="205">
        <v>2.5427657980166697E-2</v>
      </c>
    </row>
    <row r="36" spans="1:17" x14ac:dyDescent="0.35">
      <c r="A36" s="123">
        <v>2004</v>
      </c>
      <c r="B36" s="197">
        <v>1.5595276347806264</v>
      </c>
      <c r="C36" s="199">
        <v>1.2247507648076292</v>
      </c>
      <c r="D36" s="199">
        <v>0.9862318073868177</v>
      </c>
      <c r="E36" s="199">
        <v>0.92565036604871831</v>
      </c>
      <c r="F36" s="199">
        <v>0.20621059666952429</v>
      </c>
      <c r="G36" s="197">
        <v>0.33024560400068115</v>
      </c>
      <c r="H36" s="199">
        <v>0.11795955251369503</v>
      </c>
      <c r="I36" s="199">
        <v>0.18157592554006416</v>
      </c>
      <c r="J36" s="199">
        <v>0.14707973824219464</v>
      </c>
      <c r="K36" s="199">
        <v>0.20377472480081743</v>
      </c>
      <c r="L36" s="199">
        <v>0.11227293633051777</v>
      </c>
      <c r="M36" s="199">
        <v>0.15265111064807696</v>
      </c>
      <c r="N36" s="200">
        <v>4.7404927289498517E-3</v>
      </c>
      <c r="O36" s="206">
        <v>2.3729472480081743E-2</v>
      </c>
      <c r="P36" s="200">
        <v>4.4498037869588275E-3</v>
      </c>
      <c r="Q36" s="206">
        <v>1.8989111064807697E-2</v>
      </c>
    </row>
    <row r="37" spans="1:17" x14ac:dyDescent="0.35">
      <c r="A37" s="99">
        <v>2005</v>
      </c>
      <c r="B37" s="201">
        <v>1.3618793834059222</v>
      </c>
      <c r="C37" s="203">
        <v>1.0495469121098855</v>
      </c>
      <c r="D37" s="203">
        <v>0.99120344467530885</v>
      </c>
      <c r="E37" s="203">
        <v>0.81471932061521168</v>
      </c>
      <c r="F37" s="203">
        <v>0.28109567440037109</v>
      </c>
      <c r="G37" s="201">
        <v>0.32719168858123976</v>
      </c>
      <c r="H37" s="203">
        <v>0.1116873227213498</v>
      </c>
      <c r="I37" s="203">
        <v>0.13792136791207249</v>
      </c>
      <c r="J37" s="203">
        <v>0.159761477939485</v>
      </c>
      <c r="K37" s="203">
        <v>0.20563002629748775</v>
      </c>
      <c r="L37" s="203">
        <v>0.12998586384999666</v>
      </c>
      <c r="M37" s="203">
        <v>0.14826564149448695</v>
      </c>
      <c r="N37" s="204">
        <v>4.7100410538745835E-3</v>
      </c>
      <c r="O37" s="205">
        <v>2.5863002629748773E-2</v>
      </c>
      <c r="P37" s="204">
        <v>4.3159962180554625E-3</v>
      </c>
      <c r="Q37" s="205">
        <v>1.8550564149448695E-2</v>
      </c>
    </row>
    <row r="38" spans="1:17" x14ac:dyDescent="0.35">
      <c r="A38" s="123">
        <v>2006</v>
      </c>
      <c r="B38" s="197">
        <v>1.2316891687060163</v>
      </c>
      <c r="C38" s="199">
        <v>1.0153599689089274</v>
      </c>
      <c r="D38" s="199">
        <v>0.98717508196380011</v>
      </c>
      <c r="E38" s="199">
        <v>0.73078827518170497</v>
      </c>
      <c r="F38" s="199">
        <v>0.29780499643305658</v>
      </c>
      <c r="G38" s="197">
        <v>0.32904999722401135</v>
      </c>
      <c r="H38" s="199">
        <v>0.11741509292900458</v>
      </c>
      <c r="I38" s="199">
        <v>0.1622668102840808</v>
      </c>
      <c r="J38" s="199">
        <v>0.11893023726058743</v>
      </c>
      <c r="K38" s="199">
        <v>0.20185999666881366</v>
      </c>
      <c r="L38" s="199">
        <v>0.15455879136947553</v>
      </c>
      <c r="M38" s="199">
        <v>0.12612017234089695</v>
      </c>
      <c r="N38" s="200">
        <v>3.375839923905207E-3</v>
      </c>
      <c r="O38" s="206">
        <v>2.5485999666881365E-2</v>
      </c>
      <c r="P38" s="200">
        <v>3.1821886491520978E-3</v>
      </c>
      <c r="Q38" s="206">
        <v>2.2112017234089693E-2</v>
      </c>
    </row>
    <row r="39" spans="1:17" x14ac:dyDescent="0.35">
      <c r="A39" s="99">
        <v>2007</v>
      </c>
      <c r="B39" s="201">
        <v>1.1219866759146009</v>
      </c>
      <c r="C39" s="202" t="s">
        <v>16</v>
      </c>
      <c r="D39" s="203">
        <v>0.96764961503490077</v>
      </c>
      <c r="E39" s="203">
        <v>0.74856012104955116</v>
      </c>
      <c r="F39" s="203">
        <v>0.12334194634284965</v>
      </c>
      <c r="G39" s="202" t="s">
        <v>16</v>
      </c>
      <c r="H39" s="203">
        <v>0.10808620232160723</v>
      </c>
      <c r="I39" s="203">
        <v>0.12467501080799565</v>
      </c>
      <c r="J39" s="203">
        <v>0.13796661479130851</v>
      </c>
      <c r="K39" s="202" t="s">
        <v>16</v>
      </c>
      <c r="L39" s="203">
        <v>0.11969820338299436</v>
      </c>
      <c r="M39" s="203">
        <v>0.10581001296959477</v>
      </c>
      <c r="N39" s="204">
        <v>2.8379615219807923E-3</v>
      </c>
      <c r="O39" s="202" t="s">
        <v>16</v>
      </c>
      <c r="P39" s="204">
        <v>3.4471723161942874E-3</v>
      </c>
      <c r="Q39" s="205">
        <v>2.0681001296959479E-2</v>
      </c>
    </row>
    <row r="40" spans="1:17" x14ac:dyDescent="0.35">
      <c r="A40" s="123">
        <v>2008</v>
      </c>
      <c r="B40" s="197">
        <v>0.90380956497569265</v>
      </c>
      <c r="C40" s="198" t="s">
        <v>16</v>
      </c>
      <c r="D40" s="199">
        <v>0.86185919754521789</v>
      </c>
      <c r="E40" s="199">
        <v>0.73542531309015469</v>
      </c>
      <c r="F40" s="199">
        <v>9.4710816676560727E-2</v>
      </c>
      <c r="G40" s="198" t="s">
        <v>16</v>
      </c>
      <c r="H40" s="199">
        <v>9.8727112182205701E-2</v>
      </c>
      <c r="I40" s="199">
        <v>9.6091545811620965E-2</v>
      </c>
      <c r="J40" s="199">
        <v>9.7873907207598629E-2</v>
      </c>
      <c r="K40" s="198" t="s">
        <v>16</v>
      </c>
      <c r="L40" s="199">
        <v>0.11081442215593398</v>
      </c>
      <c r="M40" s="199">
        <v>0.10550985497394515</v>
      </c>
      <c r="N40" s="200">
        <v>2.5964974224332955E-3</v>
      </c>
      <c r="O40" s="198" t="s">
        <v>16</v>
      </c>
      <c r="P40" s="200">
        <v>3.2115117265537215E-3</v>
      </c>
      <c r="Q40" s="206">
        <v>1.9950985497394515E-2</v>
      </c>
    </row>
    <row r="41" spans="1:17" x14ac:dyDescent="0.35">
      <c r="A41" s="99">
        <v>2009</v>
      </c>
      <c r="B41" s="201">
        <v>0.6322034705436328</v>
      </c>
      <c r="C41" s="202" t="s">
        <v>16</v>
      </c>
      <c r="D41" s="203">
        <v>0.53941910528678672</v>
      </c>
      <c r="E41" s="203">
        <v>0.70872735628737438</v>
      </c>
      <c r="F41" s="203">
        <v>5.8916808952541741E-2</v>
      </c>
      <c r="G41" s="202" t="s">
        <v>16</v>
      </c>
      <c r="H41" s="203">
        <v>6.940795273025685E-2</v>
      </c>
      <c r="I41" s="203">
        <v>5.3279228239944146E-2</v>
      </c>
      <c r="J41" s="203">
        <v>5.5656109275552056E-2</v>
      </c>
      <c r="K41" s="202" t="s">
        <v>16</v>
      </c>
      <c r="L41" s="203">
        <v>6.496130769683725E-2</v>
      </c>
      <c r="M41" s="203">
        <v>3.8935073887932978E-2</v>
      </c>
      <c r="N41" s="204">
        <v>4.6515585909875576E-3</v>
      </c>
      <c r="O41" s="202" t="s">
        <v>16</v>
      </c>
      <c r="P41" s="204">
        <v>2.2767029915788128E-3</v>
      </c>
      <c r="Q41" s="205">
        <v>1.3793507388793296E-2</v>
      </c>
    </row>
    <row r="42" spans="1:17" x14ac:dyDescent="0.35">
      <c r="A42" s="123">
        <v>2010</v>
      </c>
      <c r="B42" s="197">
        <v>0.58722200198308627</v>
      </c>
      <c r="C42" s="198" t="s">
        <v>16</v>
      </c>
      <c r="D42" s="199">
        <v>0.47541000250222698</v>
      </c>
      <c r="E42" s="199">
        <v>0.73431681332876209</v>
      </c>
      <c r="F42" s="199">
        <v>4.4966033660686133E-2</v>
      </c>
      <c r="G42" s="198" t="s">
        <v>16</v>
      </c>
      <c r="H42" s="199">
        <v>7.1137918218338952E-2</v>
      </c>
      <c r="I42" s="199">
        <v>5.4135429761496622E-2</v>
      </c>
      <c r="J42" s="199">
        <v>4.5317913851406946E-2</v>
      </c>
      <c r="K42" s="198" t="s">
        <v>16</v>
      </c>
      <c r="L42" s="199">
        <v>4.7145921191684315E-2</v>
      </c>
      <c r="M42" s="199">
        <v>4.2962515713795946E-2</v>
      </c>
      <c r="N42" s="200">
        <v>2.4032753847613043E-3</v>
      </c>
      <c r="O42" s="198" t="s">
        <v>16</v>
      </c>
      <c r="P42" s="200">
        <v>2.0429422553245643E-3</v>
      </c>
      <c r="Q42" s="206">
        <v>1.3596251571379593E-2</v>
      </c>
    </row>
    <row r="43" spans="1:17" x14ac:dyDescent="0.35">
      <c r="A43" s="99">
        <v>2011</v>
      </c>
      <c r="B43" s="201">
        <v>0.52592674336904233</v>
      </c>
      <c r="C43" s="202" t="s">
        <v>16</v>
      </c>
      <c r="D43" s="203">
        <v>0.45037794188474412</v>
      </c>
      <c r="E43" s="203">
        <v>0.8305513046055627</v>
      </c>
      <c r="F43" s="203">
        <v>4.2865510262428838E-2</v>
      </c>
      <c r="G43" s="202" t="s">
        <v>16</v>
      </c>
      <c r="H43" s="203">
        <v>5.5865266932151686E-2</v>
      </c>
      <c r="I43" s="203">
        <v>3.369208076835381E-2</v>
      </c>
      <c r="J43" s="203">
        <v>4.3864711881545344E-2</v>
      </c>
      <c r="K43" s="202" t="s">
        <v>16</v>
      </c>
      <c r="L43" s="203">
        <v>4.4328525003892491E-2</v>
      </c>
      <c r="M43" s="203">
        <v>5.663049692202457E-2</v>
      </c>
      <c r="N43" s="204">
        <v>2.3517975522651486E-3</v>
      </c>
      <c r="O43" s="202" t="s">
        <v>16</v>
      </c>
      <c r="P43" s="204">
        <v>1.8091256945525691E-3</v>
      </c>
      <c r="Q43" s="205">
        <v>1.0463049692202457E-2</v>
      </c>
    </row>
    <row r="44" spans="1:17" x14ac:dyDescent="0.35">
      <c r="A44" s="123">
        <v>2012</v>
      </c>
      <c r="B44" s="197">
        <v>0.44938725348681419</v>
      </c>
      <c r="C44" s="198" t="s">
        <v>16</v>
      </c>
      <c r="D44" s="199">
        <v>0.3933343645781282</v>
      </c>
      <c r="E44" s="199">
        <v>0.8452955082127136</v>
      </c>
      <c r="F44" s="199">
        <v>2.8623167190746299E-2</v>
      </c>
      <c r="G44" s="198" t="s">
        <v>16</v>
      </c>
      <c r="H44" s="199">
        <v>6.1477321190516132E-2</v>
      </c>
      <c r="I44" s="199">
        <v>5.5115670376135135E-2</v>
      </c>
      <c r="J44" s="199">
        <v>3.3302592402493156E-2</v>
      </c>
      <c r="K44" s="198" t="s">
        <v>16</v>
      </c>
      <c r="L44" s="199">
        <v>4.2422582674316395E-2</v>
      </c>
      <c r="M44" s="199">
        <v>6.4138804451362164E-2</v>
      </c>
      <c r="N44" s="200">
        <v>2.2972942334025877E-3</v>
      </c>
      <c r="O44" s="198" t="s">
        <v>16</v>
      </c>
      <c r="P44" s="200">
        <v>2.7728495187310108E-3</v>
      </c>
      <c r="Q44" s="206">
        <v>1.1513880445136217E-2</v>
      </c>
    </row>
    <row r="45" spans="1:17" x14ac:dyDescent="0.35">
      <c r="A45" s="99">
        <v>2013</v>
      </c>
      <c r="B45" s="201">
        <v>0.26768106583203949</v>
      </c>
      <c r="C45" s="202" t="s">
        <v>16</v>
      </c>
      <c r="D45" s="203">
        <v>0.32575610017675505</v>
      </c>
      <c r="E45" s="203">
        <v>0.70492115994884552</v>
      </c>
      <c r="F45" s="203">
        <v>2.7247841850156475E-2</v>
      </c>
      <c r="G45" s="202" t="s">
        <v>16</v>
      </c>
      <c r="H45" s="203">
        <v>5.380046734537481E-2</v>
      </c>
      <c r="I45" s="203">
        <v>4.0707246424004064E-2</v>
      </c>
      <c r="J45" s="203">
        <v>2.5638342540920175E-2</v>
      </c>
      <c r="K45" s="202" t="s">
        <v>16</v>
      </c>
      <c r="L45" s="203">
        <v>3.6294758921247852E-2</v>
      </c>
      <c r="M45" s="203">
        <v>5.7848695708804868E-2</v>
      </c>
      <c r="N45" s="204">
        <v>1.6399539594700047E-3</v>
      </c>
      <c r="O45" s="202" t="s">
        <v>16</v>
      </c>
      <c r="P45" s="204">
        <v>2.2297700889978814E-3</v>
      </c>
      <c r="Q45" s="205">
        <v>1.1684869570880487E-2</v>
      </c>
    </row>
    <row r="46" spans="1:17" ht="18" customHeight="1" x14ac:dyDescent="0.35">
      <c r="A46" s="123">
        <v>2014</v>
      </c>
      <c r="B46" s="197">
        <v>0.24848746279461859</v>
      </c>
      <c r="C46" s="198" t="s">
        <v>16</v>
      </c>
      <c r="D46" s="199">
        <v>0.29848983865875023</v>
      </c>
      <c r="E46" s="199">
        <v>0.57635690235916703</v>
      </c>
      <c r="F46" s="199">
        <v>1.3316449124287593E-2</v>
      </c>
      <c r="G46" s="198" t="s">
        <v>16</v>
      </c>
      <c r="H46" s="199">
        <v>3.2592781650469187E-2</v>
      </c>
      <c r="I46" s="199">
        <v>4.2084177231375648E-2</v>
      </c>
      <c r="J46" s="199">
        <v>2.0196586022643383E-2</v>
      </c>
      <c r="K46" s="198" t="s">
        <v>16</v>
      </c>
      <c r="L46" s="199">
        <v>2.8549940149997788E-2</v>
      </c>
      <c r="M46" s="199">
        <v>7.0628014466177877E-2</v>
      </c>
      <c r="N46" s="200">
        <v>1.1298174335231828E-3</v>
      </c>
      <c r="O46" s="198" t="s">
        <v>16</v>
      </c>
      <c r="P46" s="200">
        <v>3.0321269561749136E-3</v>
      </c>
      <c r="Q46" s="206">
        <v>1.2094549401612848E-2</v>
      </c>
    </row>
    <row r="47" spans="1:17" s="225" customFormat="1" ht="2.25" customHeight="1" x14ac:dyDescent="0.35">
      <c r="A47" s="213"/>
      <c r="B47" s="214"/>
      <c r="C47" s="224"/>
      <c r="D47" s="215"/>
      <c r="E47" s="215"/>
      <c r="F47" s="215"/>
      <c r="G47" s="224"/>
      <c r="H47" s="215"/>
      <c r="I47" s="215"/>
      <c r="J47" s="215"/>
      <c r="K47" s="224"/>
      <c r="L47" s="215"/>
      <c r="M47" s="215"/>
      <c r="N47" s="216"/>
      <c r="O47" s="224"/>
      <c r="P47" s="216"/>
      <c r="Q47" s="217"/>
    </row>
    <row r="48" spans="1:17" x14ac:dyDescent="0.35">
      <c r="A48" s="218" t="s">
        <v>103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</row>
  </sheetData>
  <mergeCells count="18">
    <mergeCell ref="O4:O5"/>
    <mergeCell ref="P4:Q4"/>
    <mergeCell ref="G4:G5"/>
    <mergeCell ref="H4:I4"/>
    <mergeCell ref="J4:J5"/>
    <mergeCell ref="K4:K5"/>
    <mergeCell ref="L4:M4"/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zoomScaleNormal="100" workbookViewId="0">
      <selection activeCell="L52" sqref="L52"/>
    </sheetView>
  </sheetViews>
  <sheetFormatPr defaultRowHeight="14.5" x14ac:dyDescent="0.35"/>
  <cols>
    <col min="1" max="1" width="11.7265625" customWidth="1"/>
    <col min="2" max="2" width="12.26953125" customWidth="1"/>
    <col min="3" max="3" width="11" customWidth="1"/>
    <col min="4" max="4" width="11.81640625" bestFit="1" customWidth="1"/>
    <col min="5" max="10" width="8.26953125" customWidth="1"/>
    <col min="11" max="11" width="12.1796875" customWidth="1"/>
    <col min="12" max="13" width="3.54296875" customWidth="1"/>
  </cols>
  <sheetData>
    <row r="1" spans="1:14" x14ac:dyDescent="0.35">
      <c r="A1" s="387" t="s">
        <v>215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4" x14ac:dyDescent="0.35">
      <c r="A2" s="3"/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4" x14ac:dyDescent="0.35">
      <c r="A3" s="116" t="s">
        <v>0</v>
      </c>
      <c r="B3" s="117" t="s">
        <v>2</v>
      </c>
      <c r="C3" s="116" t="s">
        <v>54</v>
      </c>
      <c r="D3" s="116"/>
      <c r="E3" s="117" t="s">
        <v>104</v>
      </c>
      <c r="F3" s="117" t="s">
        <v>105</v>
      </c>
      <c r="G3" s="117" t="s">
        <v>106</v>
      </c>
      <c r="H3" s="117" t="s">
        <v>107</v>
      </c>
      <c r="I3" s="117" t="s">
        <v>108</v>
      </c>
      <c r="J3" s="117" t="s">
        <v>109</v>
      </c>
      <c r="K3" s="117" t="s">
        <v>110</v>
      </c>
    </row>
    <row r="4" spans="1:14" x14ac:dyDescent="0.35">
      <c r="A4" s="116"/>
      <c r="B4" s="117"/>
      <c r="C4" s="116"/>
      <c r="D4" s="116"/>
      <c r="E4" s="117"/>
      <c r="F4" s="117"/>
      <c r="G4" s="117"/>
      <c r="H4" s="117"/>
      <c r="I4" s="117"/>
      <c r="J4" s="117"/>
      <c r="K4" s="117"/>
    </row>
    <row r="5" spans="1:14" x14ac:dyDescent="0.35">
      <c r="A5" s="227" t="s">
        <v>111</v>
      </c>
      <c r="B5" s="228" t="s">
        <v>112</v>
      </c>
      <c r="C5" s="229"/>
      <c r="D5" s="229"/>
      <c r="E5" s="230">
        <v>1.86</v>
      </c>
      <c r="F5" s="230">
        <v>0.68</v>
      </c>
      <c r="G5" s="230">
        <v>10.7</v>
      </c>
      <c r="H5" s="230">
        <v>0.66</v>
      </c>
      <c r="I5" s="231" t="s">
        <v>16</v>
      </c>
      <c r="J5" s="232" t="s">
        <v>16</v>
      </c>
      <c r="K5" s="231" t="s">
        <v>16</v>
      </c>
    </row>
    <row r="6" spans="1:14" x14ac:dyDescent="0.35">
      <c r="A6" s="227" t="s">
        <v>113</v>
      </c>
      <c r="B6" s="233" t="s">
        <v>114</v>
      </c>
      <c r="C6" s="234"/>
      <c r="D6" s="234"/>
      <c r="E6" s="235">
        <v>1.62</v>
      </c>
      <c r="F6" s="236">
        <v>0.54</v>
      </c>
      <c r="G6" s="236">
        <v>6.55</v>
      </c>
      <c r="H6" s="235">
        <v>0.318</v>
      </c>
      <c r="I6" s="237" t="s">
        <v>16</v>
      </c>
      <c r="J6" s="238" t="s">
        <v>16</v>
      </c>
      <c r="K6" s="237" t="s">
        <v>16</v>
      </c>
      <c r="N6" s="150"/>
    </row>
    <row r="7" spans="1:14" x14ac:dyDescent="0.35">
      <c r="A7" s="227" t="s">
        <v>115</v>
      </c>
      <c r="B7" s="239" t="s">
        <v>66</v>
      </c>
      <c r="C7" s="240"/>
      <c r="D7" s="240"/>
      <c r="E7" s="241">
        <v>0.85</v>
      </c>
      <c r="F7" s="241">
        <v>0.28999999999999998</v>
      </c>
      <c r="G7" s="241">
        <v>6.16</v>
      </c>
      <c r="H7" s="241">
        <v>0.12</v>
      </c>
      <c r="I7" s="242" t="s">
        <v>16</v>
      </c>
      <c r="J7" s="243" t="s">
        <v>16</v>
      </c>
      <c r="K7" s="242" t="s">
        <v>16</v>
      </c>
      <c r="N7" s="150"/>
    </row>
    <row r="8" spans="1:14" x14ac:dyDescent="0.35">
      <c r="A8" s="227" t="s">
        <v>116</v>
      </c>
      <c r="B8" s="233" t="s">
        <v>67</v>
      </c>
      <c r="C8" s="234"/>
      <c r="D8" s="234"/>
      <c r="E8" s="235">
        <v>0.85</v>
      </c>
      <c r="F8" s="244">
        <v>0.23</v>
      </c>
      <c r="G8" s="244">
        <v>5.42</v>
      </c>
      <c r="H8" s="235">
        <v>0.1</v>
      </c>
      <c r="I8" s="245" t="s">
        <v>16</v>
      </c>
      <c r="J8" s="238" t="s">
        <v>16</v>
      </c>
      <c r="K8" s="245" t="s">
        <v>16</v>
      </c>
      <c r="N8" s="150"/>
    </row>
    <row r="9" spans="1:14" x14ac:dyDescent="0.35">
      <c r="A9" s="246">
        <v>2006</v>
      </c>
      <c r="B9" s="247" t="s">
        <v>67</v>
      </c>
      <c r="C9" s="247" t="s">
        <v>117</v>
      </c>
      <c r="D9" s="233" t="s">
        <v>118</v>
      </c>
      <c r="E9" s="235">
        <v>1.6770747900800624</v>
      </c>
      <c r="F9" s="244">
        <v>0.35692345245069323</v>
      </c>
      <c r="G9" s="244">
        <v>4.9206309314586978</v>
      </c>
      <c r="H9" s="235">
        <v>0.12060222612770943</v>
      </c>
      <c r="I9" s="245" t="s">
        <v>16</v>
      </c>
      <c r="J9" s="238" t="s">
        <v>16</v>
      </c>
      <c r="K9" s="248">
        <v>239</v>
      </c>
      <c r="N9" s="150"/>
    </row>
    <row r="10" spans="1:14" x14ac:dyDescent="0.35">
      <c r="A10" s="246"/>
      <c r="B10" s="247"/>
      <c r="C10" s="247"/>
      <c r="D10" s="233" t="s">
        <v>119</v>
      </c>
      <c r="E10" s="235">
        <v>1.1589763663220087</v>
      </c>
      <c r="F10" s="244">
        <v>0.31827075974568114</v>
      </c>
      <c r="G10" s="244">
        <v>5.2500585061974174</v>
      </c>
      <c r="H10" s="235">
        <v>0.10457350202299145</v>
      </c>
      <c r="I10" s="245" t="s">
        <v>16</v>
      </c>
      <c r="J10" s="238" t="s">
        <v>16</v>
      </c>
      <c r="K10" s="248">
        <v>232</v>
      </c>
      <c r="N10" s="150"/>
    </row>
    <row r="11" spans="1:14" x14ac:dyDescent="0.35">
      <c r="A11" s="246"/>
      <c r="B11" s="247"/>
      <c r="C11" s="247"/>
      <c r="D11" s="233" t="s">
        <v>120</v>
      </c>
      <c r="E11" s="235">
        <v>1.017197313633311</v>
      </c>
      <c r="F11" s="244">
        <v>0.19067226326393549</v>
      </c>
      <c r="G11" s="244">
        <v>4.7214621893888529</v>
      </c>
      <c r="H11" s="235">
        <v>9.3219476158495657E-2</v>
      </c>
      <c r="I11" s="245" t="s">
        <v>16</v>
      </c>
      <c r="J11" s="238" t="s">
        <v>16</v>
      </c>
      <c r="K11" s="248">
        <v>231</v>
      </c>
      <c r="N11" s="150"/>
    </row>
    <row r="12" spans="1:14" x14ac:dyDescent="0.35">
      <c r="A12" s="246"/>
      <c r="B12" s="247"/>
      <c r="C12" s="247"/>
      <c r="D12" s="233" t="s">
        <v>121</v>
      </c>
      <c r="E12" s="235">
        <v>0.92717206457435097</v>
      </c>
      <c r="F12" s="244">
        <v>0.21048150005013538</v>
      </c>
      <c r="G12" s="244">
        <v>4.986105986162638</v>
      </c>
      <c r="H12" s="235">
        <v>0.102936187706808</v>
      </c>
      <c r="I12" s="245" t="s">
        <v>16</v>
      </c>
      <c r="J12" s="238" t="s">
        <v>16</v>
      </c>
      <c r="K12" s="248">
        <v>227</v>
      </c>
      <c r="N12" s="150"/>
    </row>
    <row r="13" spans="1:14" x14ac:dyDescent="0.35">
      <c r="A13" s="246"/>
      <c r="B13" s="247"/>
      <c r="C13" s="247"/>
      <c r="D13" s="233" t="s">
        <v>122</v>
      </c>
      <c r="E13" s="235">
        <v>0.82716688896298807</v>
      </c>
      <c r="F13" s="244">
        <v>0.22919781593864616</v>
      </c>
      <c r="G13" s="244">
        <v>4.6590135878626198</v>
      </c>
      <c r="H13" s="235">
        <v>8.3694064688229444E-2</v>
      </c>
      <c r="I13" s="245" t="s">
        <v>16</v>
      </c>
      <c r="J13" s="238" t="s">
        <v>16</v>
      </c>
      <c r="K13" s="248">
        <v>215</v>
      </c>
      <c r="N13" s="150"/>
    </row>
    <row r="14" spans="1:14" x14ac:dyDescent="0.35">
      <c r="A14" s="246"/>
      <c r="B14" s="247"/>
      <c r="C14" s="247" t="s">
        <v>123</v>
      </c>
      <c r="D14" s="233" t="s">
        <v>124</v>
      </c>
      <c r="E14" s="235">
        <v>1.013961160949868</v>
      </c>
      <c r="F14" s="244">
        <v>0.19679704485488128</v>
      </c>
      <c r="G14" s="244">
        <v>4.5992527704485484</v>
      </c>
      <c r="H14" s="235">
        <v>9.1315778364116085E-2</v>
      </c>
      <c r="I14" s="245" t="s">
        <v>16</v>
      </c>
      <c r="J14" s="238" t="s">
        <v>16</v>
      </c>
      <c r="K14" s="248">
        <v>224</v>
      </c>
      <c r="N14" s="150"/>
    </row>
    <row r="15" spans="1:14" x14ac:dyDescent="0.35">
      <c r="A15" s="246"/>
      <c r="B15" s="247"/>
      <c r="C15" s="247"/>
      <c r="D15" s="233" t="s">
        <v>125</v>
      </c>
      <c r="E15" s="235">
        <v>1.5033077253218885</v>
      </c>
      <c r="F15" s="244">
        <v>0.20560944206008586</v>
      </c>
      <c r="G15" s="244">
        <v>4.5943563948497861</v>
      </c>
      <c r="H15" s="235">
        <v>0.10587467811158797</v>
      </c>
      <c r="I15" s="245" t="s">
        <v>16</v>
      </c>
      <c r="J15" s="238" t="s">
        <v>16</v>
      </c>
      <c r="K15" s="248">
        <v>238</v>
      </c>
      <c r="N15" s="150"/>
    </row>
    <row r="16" spans="1:14" x14ac:dyDescent="0.35">
      <c r="A16" s="246"/>
      <c r="B16" s="247"/>
      <c r="C16" s="247"/>
      <c r="D16" s="233" t="s">
        <v>126</v>
      </c>
      <c r="E16" s="235">
        <v>0.793465165675446</v>
      </c>
      <c r="F16" s="244">
        <v>0.20638062871707732</v>
      </c>
      <c r="G16" s="244">
        <v>4.6067663551401878</v>
      </c>
      <c r="H16" s="235">
        <v>8.4204757858963475E-2</v>
      </c>
      <c r="I16" s="245" t="s">
        <v>16</v>
      </c>
      <c r="J16" s="238" t="s">
        <v>16</v>
      </c>
      <c r="K16" s="248">
        <v>214</v>
      </c>
      <c r="N16" s="150"/>
    </row>
    <row r="17" spans="1:14" x14ac:dyDescent="0.35">
      <c r="A17" s="246">
        <v>2007</v>
      </c>
      <c r="B17" s="249" t="s">
        <v>67</v>
      </c>
      <c r="C17" s="249" t="s">
        <v>117</v>
      </c>
      <c r="D17" s="228" t="s">
        <v>118</v>
      </c>
      <c r="E17" s="250">
        <v>1.6770747900800624</v>
      </c>
      <c r="F17" s="230">
        <v>0.35692345245069323</v>
      </c>
      <c r="G17" s="230">
        <v>4.9206309314586978</v>
      </c>
      <c r="H17" s="250">
        <v>0.12060222612770943</v>
      </c>
      <c r="I17" s="231" t="s">
        <v>16</v>
      </c>
      <c r="J17" s="232" t="s">
        <v>16</v>
      </c>
      <c r="K17" s="251">
        <v>239</v>
      </c>
      <c r="N17" s="150"/>
    </row>
    <row r="18" spans="1:14" x14ac:dyDescent="0.35">
      <c r="A18" s="246"/>
      <c r="B18" s="249"/>
      <c r="C18" s="249"/>
      <c r="D18" s="228" t="s">
        <v>119</v>
      </c>
      <c r="E18" s="250">
        <v>1.1589763663220087</v>
      </c>
      <c r="F18" s="230">
        <v>0.31827075974568114</v>
      </c>
      <c r="G18" s="230">
        <v>5.2500585061974174</v>
      </c>
      <c r="H18" s="250">
        <v>0.10457350202299145</v>
      </c>
      <c r="I18" s="231" t="s">
        <v>16</v>
      </c>
      <c r="J18" s="232" t="s">
        <v>16</v>
      </c>
      <c r="K18" s="251">
        <v>232</v>
      </c>
      <c r="N18" s="150"/>
    </row>
    <row r="19" spans="1:14" x14ac:dyDescent="0.35">
      <c r="A19" s="246"/>
      <c r="B19" s="249"/>
      <c r="C19" s="249"/>
      <c r="D19" s="228" t="s">
        <v>120</v>
      </c>
      <c r="E19" s="250">
        <v>1.017197313633311</v>
      </c>
      <c r="F19" s="230">
        <v>0.19067226326393549</v>
      </c>
      <c r="G19" s="230">
        <v>4.7214621893888529</v>
      </c>
      <c r="H19" s="250">
        <v>9.3219476158495657E-2</v>
      </c>
      <c r="I19" s="231" t="s">
        <v>16</v>
      </c>
      <c r="J19" s="232" t="s">
        <v>16</v>
      </c>
      <c r="K19" s="251">
        <v>231</v>
      </c>
      <c r="N19" s="150"/>
    </row>
    <row r="20" spans="1:14" x14ac:dyDescent="0.35">
      <c r="A20" s="246"/>
      <c r="B20" s="249"/>
      <c r="C20" s="249"/>
      <c r="D20" s="228" t="s">
        <v>121</v>
      </c>
      <c r="E20" s="250">
        <v>0.92717206457435097</v>
      </c>
      <c r="F20" s="230">
        <v>0.21048150005013538</v>
      </c>
      <c r="G20" s="230">
        <v>4.986105986162638</v>
      </c>
      <c r="H20" s="250">
        <v>0.10299999999999999</v>
      </c>
      <c r="I20" s="231" t="s">
        <v>16</v>
      </c>
      <c r="J20" s="232" t="s">
        <v>16</v>
      </c>
      <c r="K20" s="251">
        <v>227</v>
      </c>
      <c r="N20" s="150"/>
    </row>
    <row r="21" spans="1:14" x14ac:dyDescent="0.35">
      <c r="A21" s="246"/>
      <c r="B21" s="249"/>
      <c r="C21" s="249"/>
      <c r="D21" s="228" t="s">
        <v>122</v>
      </c>
      <c r="E21" s="250">
        <v>0.82716688896298807</v>
      </c>
      <c r="F21" s="230">
        <v>0.22919781593864616</v>
      </c>
      <c r="G21" s="230">
        <v>4.6590135878626198</v>
      </c>
      <c r="H21" s="250">
        <v>8.3694064688229444E-2</v>
      </c>
      <c r="I21" s="231" t="s">
        <v>16</v>
      </c>
      <c r="J21" s="232" t="s">
        <v>16</v>
      </c>
      <c r="K21" s="251">
        <v>215</v>
      </c>
      <c r="N21" s="150"/>
    </row>
    <row r="22" spans="1:14" x14ac:dyDescent="0.35">
      <c r="A22" s="246"/>
      <c r="B22" s="249"/>
      <c r="C22" s="249" t="s">
        <v>123</v>
      </c>
      <c r="D22" s="228" t="s">
        <v>124</v>
      </c>
      <c r="E22" s="250">
        <v>1.013961160949868</v>
      </c>
      <c r="F22" s="230">
        <v>0.19679704485488128</v>
      </c>
      <c r="G22" s="230">
        <v>4.5992527704485484</v>
      </c>
      <c r="H22" s="250">
        <v>9.1315778364116085E-2</v>
      </c>
      <c r="I22" s="231" t="s">
        <v>16</v>
      </c>
      <c r="J22" s="232" t="s">
        <v>16</v>
      </c>
      <c r="K22" s="251">
        <v>224</v>
      </c>
      <c r="N22" s="150"/>
    </row>
    <row r="23" spans="1:14" x14ac:dyDescent="0.35">
      <c r="A23" s="246"/>
      <c r="B23" s="249"/>
      <c r="C23" s="249"/>
      <c r="D23" s="228" t="s">
        <v>125</v>
      </c>
      <c r="E23" s="250">
        <v>1.5033077253218885</v>
      </c>
      <c r="F23" s="230">
        <v>0.20560944206008586</v>
      </c>
      <c r="G23" s="230">
        <v>4.5943563948497861</v>
      </c>
      <c r="H23" s="250">
        <v>0.10587467811158797</v>
      </c>
      <c r="I23" s="231" t="s">
        <v>16</v>
      </c>
      <c r="J23" s="232" t="s">
        <v>16</v>
      </c>
      <c r="K23" s="251">
        <v>238</v>
      </c>
      <c r="N23" s="150"/>
    </row>
    <row r="24" spans="1:14" x14ac:dyDescent="0.35">
      <c r="A24" s="246"/>
      <c r="B24" s="249"/>
      <c r="C24" s="249"/>
      <c r="D24" s="228" t="s">
        <v>126</v>
      </c>
      <c r="E24" s="250">
        <v>0.793465165675446</v>
      </c>
      <c r="F24" s="230">
        <v>0.20638062871707732</v>
      </c>
      <c r="G24" s="230">
        <v>4.6067663551401878</v>
      </c>
      <c r="H24" s="250">
        <v>8.4204757858963475E-2</v>
      </c>
      <c r="I24" s="231" t="s">
        <v>16</v>
      </c>
      <c r="J24" s="232" t="s">
        <v>16</v>
      </c>
      <c r="K24" s="251">
        <v>214</v>
      </c>
      <c r="N24" s="150"/>
    </row>
    <row r="25" spans="1:14" x14ac:dyDescent="0.35">
      <c r="A25" s="246">
        <v>2008</v>
      </c>
      <c r="B25" s="247" t="s">
        <v>63</v>
      </c>
      <c r="C25" s="247" t="s">
        <v>117</v>
      </c>
      <c r="D25" s="233" t="s">
        <v>118</v>
      </c>
      <c r="E25" s="235">
        <v>0.99883105116853688</v>
      </c>
      <c r="F25" s="244">
        <v>0.16703068053124678</v>
      </c>
      <c r="G25" s="244">
        <v>4.4608810872027176</v>
      </c>
      <c r="H25" s="235">
        <v>0.10091207659837334</v>
      </c>
      <c r="I25" s="245" t="s">
        <v>16</v>
      </c>
      <c r="J25" s="238" t="s">
        <v>16</v>
      </c>
      <c r="K25" s="248">
        <v>239</v>
      </c>
    </row>
    <row r="26" spans="1:14" x14ac:dyDescent="0.35">
      <c r="A26" s="246"/>
      <c r="B26" s="247"/>
      <c r="C26" s="247"/>
      <c r="D26" s="233" t="s">
        <v>119</v>
      </c>
      <c r="E26" s="235">
        <v>1.052146822498174</v>
      </c>
      <c r="F26" s="244">
        <v>0.1910214572680789</v>
      </c>
      <c r="G26" s="244">
        <v>4.7180196767713669</v>
      </c>
      <c r="H26" s="235">
        <v>9.5640978816654496E-2</v>
      </c>
      <c r="I26" s="245" t="s">
        <v>16</v>
      </c>
      <c r="J26" s="238" t="s">
        <v>16</v>
      </c>
      <c r="K26" s="248">
        <v>232</v>
      </c>
    </row>
    <row r="27" spans="1:14" x14ac:dyDescent="0.35">
      <c r="A27" s="246"/>
      <c r="B27" s="247"/>
      <c r="C27" s="247"/>
      <c r="D27" s="233" t="s">
        <v>120</v>
      </c>
      <c r="E27" s="235">
        <v>0.74871709097228256</v>
      </c>
      <c r="F27" s="244">
        <v>0.1038893909114606</v>
      </c>
      <c r="G27" s="244">
        <v>4.4633177513250502</v>
      </c>
      <c r="H27" s="235">
        <v>8.234816230775914E-2</v>
      </c>
      <c r="I27" s="245" t="s">
        <v>16</v>
      </c>
      <c r="J27" s="238" t="s">
        <v>16</v>
      </c>
      <c r="K27" s="248">
        <v>231</v>
      </c>
    </row>
    <row r="28" spans="1:14" x14ac:dyDescent="0.35">
      <c r="A28" s="246"/>
      <c r="B28" s="247"/>
      <c r="C28" s="247"/>
      <c r="D28" s="233" t="s">
        <v>121</v>
      </c>
      <c r="E28" s="235">
        <v>0.98832436582519489</v>
      </c>
      <c r="F28" s="244">
        <v>0.11138050488299245</v>
      </c>
      <c r="G28" s="244">
        <v>4.5938745163073529</v>
      </c>
      <c r="H28" s="235">
        <v>8.4114028622320494E-2</v>
      </c>
      <c r="I28" s="245" t="s">
        <v>16</v>
      </c>
      <c r="J28" s="238" t="s">
        <v>16</v>
      </c>
      <c r="K28" s="248">
        <v>227</v>
      </c>
    </row>
    <row r="29" spans="1:14" x14ac:dyDescent="0.35">
      <c r="A29" s="246"/>
      <c r="B29" s="247"/>
      <c r="C29" s="247"/>
      <c r="D29" s="233" t="s">
        <v>122</v>
      </c>
      <c r="E29" s="235">
        <v>0.66383013809698188</v>
      </c>
      <c r="F29" s="244">
        <v>0.1156508291049851</v>
      </c>
      <c r="G29" s="244">
        <v>4.7190236072605529</v>
      </c>
      <c r="H29" s="235">
        <v>7.5074778992519756E-2</v>
      </c>
      <c r="I29" s="245" t="s">
        <v>16</v>
      </c>
      <c r="J29" s="238" t="s">
        <v>16</v>
      </c>
      <c r="K29" s="248">
        <v>215</v>
      </c>
    </row>
    <row r="30" spans="1:14" x14ac:dyDescent="0.35">
      <c r="A30" s="246"/>
      <c r="B30" s="247"/>
      <c r="C30" s="247" t="s">
        <v>123</v>
      </c>
      <c r="D30" s="233" t="s">
        <v>124</v>
      </c>
      <c r="E30" s="235">
        <v>1.2818581506034334</v>
      </c>
      <c r="F30" s="244">
        <v>0.19727944926058133</v>
      </c>
      <c r="G30" s="244">
        <v>4.8290998640149585</v>
      </c>
      <c r="H30" s="235">
        <v>8.9601393846676869E-2</v>
      </c>
      <c r="I30" s="245" t="s">
        <v>16</v>
      </c>
      <c r="J30" s="238" t="s">
        <v>16</v>
      </c>
      <c r="K30" s="248">
        <v>224</v>
      </c>
    </row>
    <row r="31" spans="1:14" x14ac:dyDescent="0.35">
      <c r="A31" s="246"/>
      <c r="B31" s="247"/>
      <c r="C31" s="247"/>
      <c r="D31" s="233" t="s">
        <v>125</v>
      </c>
      <c r="E31" s="235">
        <v>0.80502046586777964</v>
      </c>
      <c r="F31" s="244">
        <v>7.425259189443921E-2</v>
      </c>
      <c r="G31" s="244">
        <v>4.3431279116736237</v>
      </c>
      <c r="H31" s="235">
        <v>8.2215564831021951E-2</v>
      </c>
      <c r="I31" s="245" t="s">
        <v>16</v>
      </c>
      <c r="J31" s="238" t="s">
        <v>16</v>
      </c>
      <c r="K31" s="248">
        <v>238</v>
      </c>
    </row>
    <row r="32" spans="1:14" x14ac:dyDescent="0.35">
      <c r="A32" s="246"/>
      <c r="B32" s="247"/>
      <c r="C32" s="247"/>
      <c r="D32" s="233" t="s">
        <v>126</v>
      </c>
      <c r="E32" s="235">
        <v>0.59045668502754134</v>
      </c>
      <c r="F32" s="244">
        <v>9.656134201301951E-2</v>
      </c>
      <c r="G32" s="244">
        <v>4.669110665998998</v>
      </c>
      <c r="H32" s="235">
        <v>7.5414621932899342E-2</v>
      </c>
      <c r="I32" s="245" t="s">
        <v>16</v>
      </c>
      <c r="J32" s="238" t="s">
        <v>16</v>
      </c>
      <c r="K32" s="248">
        <v>214</v>
      </c>
    </row>
    <row r="33" spans="1:11" x14ac:dyDescent="0.35">
      <c r="A33" s="246">
        <v>2009</v>
      </c>
      <c r="B33" s="252" t="s">
        <v>63</v>
      </c>
      <c r="C33" s="252" t="s">
        <v>117</v>
      </c>
      <c r="D33" s="253" t="s">
        <v>118</v>
      </c>
      <c r="E33" s="250">
        <v>0.97508638920134982</v>
      </c>
      <c r="F33" s="250">
        <v>0.14662412823397075</v>
      </c>
      <c r="G33" s="250">
        <v>4.4457514060742405</v>
      </c>
      <c r="H33" s="250">
        <v>8.0267997750281206E-2</v>
      </c>
      <c r="I33" s="251" t="s">
        <v>16</v>
      </c>
      <c r="J33" s="254" t="s">
        <v>16</v>
      </c>
      <c r="K33" s="251">
        <v>239</v>
      </c>
    </row>
    <row r="34" spans="1:11" x14ac:dyDescent="0.35">
      <c r="A34" s="246"/>
      <c r="B34" s="252"/>
      <c r="C34" s="252"/>
      <c r="D34" s="253" t="s">
        <v>119</v>
      </c>
      <c r="E34" s="250">
        <v>0.99936932561180658</v>
      </c>
      <c r="F34" s="250">
        <v>0.17594440033626008</v>
      </c>
      <c r="G34" s="250">
        <v>4.7238137960022417</v>
      </c>
      <c r="H34" s="250">
        <v>8.5055366149822523E-2</v>
      </c>
      <c r="I34" s="251" t="s">
        <v>16</v>
      </c>
      <c r="J34" s="254" t="s">
        <v>16</v>
      </c>
      <c r="K34" s="251">
        <v>232</v>
      </c>
    </row>
    <row r="35" spans="1:11" x14ac:dyDescent="0.35">
      <c r="A35" s="246"/>
      <c r="B35" s="252"/>
      <c r="C35" s="252"/>
      <c r="D35" s="253" t="s">
        <v>120</v>
      </c>
      <c r="E35" s="250">
        <v>0.74052513861479197</v>
      </c>
      <c r="F35" s="250">
        <v>0.12043496851799641</v>
      </c>
      <c r="G35" s="250">
        <v>4.605583732731886</v>
      </c>
      <c r="H35" s="250">
        <v>8.8239263227140291E-2</v>
      </c>
      <c r="I35" s="251" t="s">
        <v>16</v>
      </c>
      <c r="J35" s="254" t="s">
        <v>16</v>
      </c>
      <c r="K35" s="251">
        <v>231</v>
      </c>
    </row>
    <row r="36" spans="1:11" x14ac:dyDescent="0.35">
      <c r="A36" s="246"/>
      <c r="B36" s="252"/>
      <c r="C36" s="252"/>
      <c r="D36" s="253" t="s">
        <v>121</v>
      </c>
      <c r="E36" s="250">
        <v>0.89647995090016364</v>
      </c>
      <c r="F36" s="250">
        <v>7.5389918166939435E-2</v>
      </c>
      <c r="G36" s="250">
        <v>4.6727555155482809</v>
      </c>
      <c r="H36" s="250">
        <v>7.8717872340425515E-2</v>
      </c>
      <c r="I36" s="251" t="s">
        <v>16</v>
      </c>
      <c r="J36" s="254" t="s">
        <v>16</v>
      </c>
      <c r="K36" s="251">
        <v>227</v>
      </c>
    </row>
    <row r="37" spans="1:11" x14ac:dyDescent="0.35">
      <c r="A37" s="246"/>
      <c r="B37" s="252"/>
      <c r="C37" s="252"/>
      <c r="D37" s="253" t="s">
        <v>122</v>
      </c>
      <c r="E37" s="250">
        <v>0.78437762826096946</v>
      </c>
      <c r="F37" s="250">
        <v>0.10229994268946858</v>
      </c>
      <c r="G37" s="250">
        <v>4.6964736256934581</v>
      </c>
      <c r="H37" s="250">
        <v>7.0170996286277557E-2</v>
      </c>
      <c r="I37" s="251" t="s">
        <v>16</v>
      </c>
      <c r="J37" s="254" t="s">
        <v>16</v>
      </c>
      <c r="K37" s="251">
        <v>215</v>
      </c>
    </row>
    <row r="38" spans="1:11" x14ac:dyDescent="0.35">
      <c r="A38" s="246"/>
      <c r="B38" s="252"/>
      <c r="C38" s="252" t="s">
        <v>123</v>
      </c>
      <c r="D38" s="253" t="s">
        <v>124</v>
      </c>
      <c r="E38" s="250">
        <v>1.0611750292226767</v>
      </c>
      <c r="F38" s="250">
        <v>0.16481049094097019</v>
      </c>
      <c r="G38" s="250">
        <v>4.6264892095265928</v>
      </c>
      <c r="H38" s="250">
        <v>8.2177469316189355E-2</v>
      </c>
      <c r="I38" s="251" t="s">
        <v>16</v>
      </c>
      <c r="J38" s="254" t="s">
        <v>16</v>
      </c>
      <c r="K38" s="251">
        <v>224</v>
      </c>
    </row>
    <row r="39" spans="1:11" x14ac:dyDescent="0.35">
      <c r="A39" s="246"/>
      <c r="B39" s="252"/>
      <c r="C39" s="252"/>
      <c r="D39" s="253" t="s">
        <v>125</v>
      </c>
      <c r="E39" s="250">
        <v>0.73346163522012575</v>
      </c>
      <c r="F39" s="250">
        <v>6.7250817610062893E-2</v>
      </c>
      <c r="G39" s="250">
        <v>4.5677275471698113</v>
      </c>
      <c r="H39" s="250">
        <v>7.8361509433962251E-2</v>
      </c>
      <c r="I39" s="251" t="s">
        <v>16</v>
      </c>
      <c r="J39" s="254" t="s">
        <v>16</v>
      </c>
      <c r="K39" s="251">
        <v>238</v>
      </c>
    </row>
    <row r="40" spans="1:11" x14ac:dyDescent="0.35">
      <c r="A40" s="246"/>
      <c r="B40" s="252"/>
      <c r="C40" s="252"/>
      <c r="D40" s="253" t="s">
        <v>126</v>
      </c>
      <c r="E40" s="250">
        <v>0.51338964120370367</v>
      </c>
      <c r="F40" s="250">
        <v>0.14003049768518516</v>
      </c>
      <c r="G40" s="250">
        <v>4.6939830439814818</v>
      </c>
      <c r="H40" s="250">
        <v>6.9950405092592594E-2</v>
      </c>
      <c r="I40" s="251" t="s">
        <v>16</v>
      </c>
      <c r="J40" s="254" t="s">
        <v>16</v>
      </c>
      <c r="K40" s="251">
        <v>214</v>
      </c>
    </row>
    <row r="41" spans="1:11" x14ac:dyDescent="0.35">
      <c r="A41" s="246">
        <v>2010</v>
      </c>
      <c r="B41" s="247" t="s">
        <v>63</v>
      </c>
      <c r="C41" s="247" t="s">
        <v>117</v>
      </c>
      <c r="D41" s="233" t="s">
        <v>118</v>
      </c>
      <c r="E41" s="235">
        <v>1.0751668612673813</v>
      </c>
      <c r="F41" s="244">
        <v>0.212922195096062</v>
      </c>
      <c r="G41" s="244">
        <v>4.4880623076106563</v>
      </c>
      <c r="H41" s="235">
        <v>9.1483494321197317E-2</v>
      </c>
      <c r="I41" s="245" t="s">
        <v>16</v>
      </c>
      <c r="J41" s="238" t="s">
        <v>16</v>
      </c>
      <c r="K41" s="248">
        <v>239</v>
      </c>
    </row>
    <row r="42" spans="1:11" x14ac:dyDescent="0.35">
      <c r="A42" s="246"/>
      <c r="B42" s="247"/>
      <c r="C42" s="247"/>
      <c r="D42" s="233" t="s">
        <v>119</v>
      </c>
      <c r="E42" s="235">
        <v>0.77083616218041184</v>
      </c>
      <c r="F42" s="244">
        <v>0.14719867407384671</v>
      </c>
      <c r="G42" s="244">
        <v>4.5630391025444279</v>
      </c>
      <c r="H42" s="235">
        <v>7.3293821552438548E-2</v>
      </c>
      <c r="I42" s="245" t="s">
        <v>16</v>
      </c>
      <c r="J42" s="238" t="s">
        <v>16</v>
      </c>
      <c r="K42" s="248">
        <v>232</v>
      </c>
    </row>
    <row r="43" spans="1:11" x14ac:dyDescent="0.35">
      <c r="A43" s="246"/>
      <c r="B43" s="247"/>
      <c r="C43" s="247"/>
      <c r="D43" s="233" t="s">
        <v>120</v>
      </c>
      <c r="E43" s="235">
        <v>0.73603199468967806</v>
      </c>
      <c r="F43" s="244">
        <v>0.13679887155658813</v>
      </c>
      <c r="G43" s="244">
        <v>4.6147459010952536</v>
      </c>
      <c r="H43" s="235">
        <v>7.7567540657152351E-2</v>
      </c>
      <c r="I43" s="245" t="s">
        <v>16</v>
      </c>
      <c r="J43" s="238" t="s">
        <v>16</v>
      </c>
      <c r="K43" s="248">
        <v>231</v>
      </c>
    </row>
    <row r="44" spans="1:11" x14ac:dyDescent="0.35">
      <c r="A44" s="246"/>
      <c r="B44" s="247"/>
      <c r="C44" s="247"/>
      <c r="D44" s="233" t="s">
        <v>121</v>
      </c>
      <c r="E44" s="235">
        <v>0.82634207121673553</v>
      </c>
      <c r="F44" s="244">
        <v>0.10516301427121275</v>
      </c>
      <c r="G44" s="244">
        <v>4.6891254354013654</v>
      </c>
      <c r="H44" s="235">
        <v>8.5811349296391407E-2</v>
      </c>
      <c r="I44" s="245" t="s">
        <v>16</v>
      </c>
      <c r="J44" s="238" t="s">
        <v>16</v>
      </c>
      <c r="K44" s="248">
        <v>227</v>
      </c>
    </row>
    <row r="45" spans="1:11" x14ac:dyDescent="0.35">
      <c r="A45" s="246"/>
      <c r="B45" s="247"/>
      <c r="C45" s="247"/>
      <c r="D45" s="233" t="s">
        <v>122</v>
      </c>
      <c r="E45" s="235">
        <v>0.56859024303943062</v>
      </c>
      <c r="F45" s="244">
        <v>0.15285259072513757</v>
      </c>
      <c r="G45" s="244">
        <v>4.6489658218890284</v>
      </c>
      <c r="H45" s="235">
        <v>6.2756633273623921E-2</v>
      </c>
      <c r="I45" s="245" t="s">
        <v>16</v>
      </c>
      <c r="J45" s="238" t="s">
        <v>16</v>
      </c>
      <c r="K45" s="248">
        <v>215</v>
      </c>
    </row>
    <row r="46" spans="1:11" x14ac:dyDescent="0.35">
      <c r="A46" s="246"/>
      <c r="B46" s="247"/>
      <c r="C46" s="247" t="s">
        <v>123</v>
      </c>
      <c r="D46" s="233" t="s">
        <v>124</v>
      </c>
      <c r="E46" s="235">
        <v>1.0299923444494747</v>
      </c>
      <c r="F46" s="244">
        <v>0.17104827724963537</v>
      </c>
      <c r="G46" s="244">
        <v>4.6953602484784458</v>
      </c>
      <c r="H46" s="235">
        <v>8.4950178562446535E-2</v>
      </c>
      <c r="I46" s="245" t="s">
        <v>16</v>
      </c>
      <c r="J46" s="238" t="s">
        <v>16</v>
      </c>
      <c r="K46" s="248">
        <v>224</v>
      </c>
    </row>
    <row r="47" spans="1:11" x14ac:dyDescent="0.35">
      <c r="A47" s="246"/>
      <c r="B47" s="247"/>
      <c r="C47" s="247"/>
      <c r="D47" s="233" t="s">
        <v>125</v>
      </c>
      <c r="E47" s="235">
        <v>1.1637793851717901</v>
      </c>
      <c r="F47" s="244">
        <v>0.13770343580470162</v>
      </c>
      <c r="G47" s="244">
        <v>4.552133815551537</v>
      </c>
      <c r="H47" s="235">
        <v>7.8772151898734197E-2</v>
      </c>
      <c r="I47" s="245" t="s">
        <v>16</v>
      </c>
      <c r="J47" s="238" t="s">
        <v>16</v>
      </c>
      <c r="K47" s="248">
        <v>238</v>
      </c>
    </row>
    <row r="48" spans="1:11" x14ac:dyDescent="0.35">
      <c r="A48" s="246"/>
      <c r="B48" s="247"/>
      <c r="C48" s="247"/>
      <c r="D48" s="233" t="s">
        <v>126</v>
      </c>
      <c r="E48" s="235">
        <v>0.54854941176470584</v>
      </c>
      <c r="F48" s="244">
        <v>0.16005882352941175</v>
      </c>
      <c r="G48" s="244">
        <v>4.4885329411764712</v>
      </c>
      <c r="H48" s="235">
        <v>7.2015882352941166E-2</v>
      </c>
      <c r="I48" s="245" t="s">
        <v>16</v>
      </c>
      <c r="J48" s="238" t="s">
        <v>16</v>
      </c>
      <c r="K48" s="248">
        <v>214</v>
      </c>
    </row>
    <row r="49" spans="1:11" x14ac:dyDescent="0.35">
      <c r="A49" s="246">
        <v>2011</v>
      </c>
      <c r="B49" s="252" t="s">
        <v>63</v>
      </c>
      <c r="C49" s="252" t="s">
        <v>117</v>
      </c>
      <c r="D49" s="253" t="s">
        <v>118</v>
      </c>
      <c r="E49" s="250">
        <v>0.9803209019681921</v>
      </c>
      <c r="F49" s="250">
        <v>0.11081379469569855</v>
      </c>
      <c r="G49" s="250">
        <v>4.3875770424583473</v>
      </c>
      <c r="H49" s="250">
        <v>9.6380803905483509E-2</v>
      </c>
      <c r="I49" s="251">
        <v>726</v>
      </c>
      <c r="J49" s="254" t="s">
        <v>16</v>
      </c>
      <c r="K49" s="251">
        <v>239</v>
      </c>
    </row>
    <row r="50" spans="1:11" x14ac:dyDescent="0.35">
      <c r="A50" s="246"/>
      <c r="B50" s="252"/>
      <c r="C50" s="252"/>
      <c r="D50" s="253" t="s">
        <v>119</v>
      </c>
      <c r="E50" s="250">
        <v>0.76670146043612253</v>
      </c>
      <c r="F50" s="250">
        <v>0.13247805308269242</v>
      </c>
      <c r="G50" s="250">
        <v>4.5657706211825788</v>
      </c>
      <c r="H50" s="250">
        <v>7.3921688158820664E-2</v>
      </c>
      <c r="I50" s="251">
        <v>718</v>
      </c>
      <c r="J50" s="254" t="s">
        <v>16</v>
      </c>
      <c r="K50" s="251">
        <v>232</v>
      </c>
    </row>
    <row r="51" spans="1:11" x14ac:dyDescent="0.35">
      <c r="A51" s="246"/>
      <c r="B51" s="252"/>
      <c r="C51" s="252"/>
      <c r="D51" s="253" t="s">
        <v>120</v>
      </c>
      <c r="E51" s="250">
        <v>0.78677710641268817</v>
      </c>
      <c r="F51" s="250">
        <v>0.1639832218618078</v>
      </c>
      <c r="G51" s="250">
        <v>4.6763296810314845</v>
      </c>
      <c r="H51" s="250">
        <v>8.6276831004775456E-2</v>
      </c>
      <c r="I51" s="251">
        <v>740</v>
      </c>
      <c r="J51" s="254" t="s">
        <v>16</v>
      </c>
      <c r="K51" s="251">
        <v>231</v>
      </c>
    </row>
    <row r="52" spans="1:11" x14ac:dyDescent="0.35">
      <c r="A52" s="246"/>
      <c r="B52" s="252"/>
      <c r="C52" s="252"/>
      <c r="D52" s="253" t="s">
        <v>121</v>
      </c>
      <c r="E52" s="250">
        <v>0.94354981059694976</v>
      </c>
      <c r="F52" s="250">
        <v>9.3861101996837878E-2</v>
      </c>
      <c r="G52" s="250">
        <v>4.4562392353554259</v>
      </c>
      <c r="H52" s="250">
        <v>7.9273529204972007E-2</v>
      </c>
      <c r="I52" s="251">
        <v>703</v>
      </c>
      <c r="J52" s="254" t="s">
        <v>16</v>
      </c>
      <c r="K52" s="251">
        <v>227</v>
      </c>
    </row>
    <row r="53" spans="1:11" x14ac:dyDescent="0.35">
      <c r="A53" s="246"/>
      <c r="B53" s="252"/>
      <c r="C53" s="252"/>
      <c r="D53" s="253" t="s">
        <v>122</v>
      </c>
      <c r="E53" s="250">
        <v>0.6918544282833855</v>
      </c>
      <c r="F53" s="250">
        <v>0.13794294168235907</v>
      </c>
      <c r="G53" s="250">
        <v>4.5604817760449938</v>
      </c>
      <c r="H53" s="250">
        <v>6.2865123869863607E-2</v>
      </c>
      <c r="I53" s="251">
        <v>628</v>
      </c>
      <c r="J53" s="254" t="s">
        <v>16</v>
      </c>
      <c r="K53" s="251">
        <v>215</v>
      </c>
    </row>
    <row r="54" spans="1:11" x14ac:dyDescent="0.35">
      <c r="A54" s="246"/>
      <c r="B54" s="252"/>
      <c r="C54" s="252" t="s">
        <v>123</v>
      </c>
      <c r="D54" s="253" t="s">
        <v>124</v>
      </c>
      <c r="E54" s="250">
        <v>0.93910242677287248</v>
      </c>
      <c r="F54" s="250">
        <v>0.11665052003073247</v>
      </c>
      <c r="G54" s="250">
        <v>4.739774148621227</v>
      </c>
      <c r="H54" s="250">
        <v>8.4875291289961366E-2</v>
      </c>
      <c r="I54" s="251">
        <v>772</v>
      </c>
      <c r="J54" s="254" t="s">
        <v>16</v>
      </c>
      <c r="K54" s="251">
        <v>224</v>
      </c>
    </row>
    <row r="55" spans="1:11" x14ac:dyDescent="0.35">
      <c r="A55" s="246"/>
      <c r="B55" s="252"/>
      <c r="C55" s="252"/>
      <c r="D55" s="253" t="s">
        <v>125</v>
      </c>
      <c r="E55" s="250">
        <v>1.1334595917298862</v>
      </c>
      <c r="F55" s="250">
        <v>0.12980308138460156</v>
      </c>
      <c r="G55" s="250">
        <v>4.6928478921224377</v>
      </c>
      <c r="H55" s="250">
        <v>9.0809326379016883E-2</v>
      </c>
      <c r="I55" s="251">
        <v>785</v>
      </c>
      <c r="J55" s="254" t="s">
        <v>16</v>
      </c>
      <c r="K55" s="251">
        <v>238</v>
      </c>
    </row>
    <row r="56" spans="1:11" x14ac:dyDescent="0.35">
      <c r="A56" s="246"/>
      <c r="B56" s="252"/>
      <c r="C56" s="252"/>
      <c r="D56" s="253" t="s">
        <v>126</v>
      </c>
      <c r="E56" s="250">
        <v>0.512243037037037</v>
      </c>
      <c r="F56" s="250">
        <v>0.16201340740740738</v>
      </c>
      <c r="G56" s="250">
        <v>4.5179421481481485</v>
      </c>
      <c r="H56" s="250">
        <v>6.07585925925926E-2</v>
      </c>
      <c r="I56" s="251">
        <v>606</v>
      </c>
      <c r="J56" s="254" t="s">
        <v>16</v>
      </c>
      <c r="K56" s="251">
        <v>214</v>
      </c>
    </row>
    <row r="57" spans="1:11" x14ac:dyDescent="0.35">
      <c r="A57" s="255"/>
      <c r="B57" s="256" t="s">
        <v>127</v>
      </c>
      <c r="C57" s="257"/>
      <c r="D57" s="257"/>
      <c r="E57" s="258"/>
      <c r="F57" s="259"/>
      <c r="G57" s="258"/>
      <c r="H57" s="259"/>
      <c r="I57" s="260"/>
      <c r="J57" s="258"/>
      <c r="K57" s="260"/>
    </row>
    <row r="58" spans="1:11" x14ac:dyDescent="0.35">
      <c r="A58" s="246">
        <v>2012</v>
      </c>
      <c r="B58" s="252" t="s">
        <v>128</v>
      </c>
      <c r="C58" s="252" t="s">
        <v>117</v>
      </c>
      <c r="D58" s="253" t="s">
        <v>118</v>
      </c>
      <c r="E58" s="250">
        <v>1.382600230842727E-2</v>
      </c>
      <c r="F58" s="250">
        <v>1.2582687552334942E-2</v>
      </c>
      <c r="G58" s="250">
        <v>1.3639681240502419</v>
      </c>
      <c r="H58" s="250">
        <v>8.2918142400429419E-3</v>
      </c>
      <c r="I58" s="251">
        <v>520</v>
      </c>
      <c r="J58" s="254" t="s">
        <v>16</v>
      </c>
      <c r="K58" s="251">
        <v>243</v>
      </c>
    </row>
    <row r="59" spans="1:11" x14ac:dyDescent="0.35">
      <c r="A59" s="246"/>
      <c r="B59" s="252"/>
      <c r="C59" s="252"/>
      <c r="D59" s="253" t="s">
        <v>119</v>
      </c>
      <c r="E59" s="250">
        <v>0.17896634885214899</v>
      </c>
      <c r="F59" s="250">
        <v>1.5335952394785685E-2</v>
      </c>
      <c r="G59" s="250">
        <v>1.6100240773723531</v>
      </c>
      <c r="H59" s="250">
        <v>1.1044680669271306E-2</v>
      </c>
      <c r="I59" s="251">
        <v>607</v>
      </c>
      <c r="J59" s="254">
        <v>7.2</v>
      </c>
      <c r="K59" s="251">
        <v>226</v>
      </c>
    </row>
    <row r="60" spans="1:11" x14ac:dyDescent="0.35">
      <c r="A60" s="246"/>
      <c r="B60" s="252"/>
      <c r="C60" s="252"/>
      <c r="D60" s="253" t="s">
        <v>120</v>
      </c>
      <c r="E60" s="250">
        <v>0.19353798556377955</v>
      </c>
      <c r="F60" s="250">
        <v>1.0216994647550305E-2</v>
      </c>
      <c r="G60" s="250">
        <v>1.6058345667706035</v>
      </c>
      <c r="H60" s="250">
        <v>1.1644116546609799E-2</v>
      </c>
      <c r="I60" s="251">
        <v>689</v>
      </c>
      <c r="J60" s="254">
        <v>9.5</v>
      </c>
      <c r="K60" s="251">
        <v>225</v>
      </c>
    </row>
    <row r="61" spans="1:11" x14ac:dyDescent="0.35">
      <c r="A61" s="246"/>
      <c r="B61" s="252"/>
      <c r="C61" s="252"/>
      <c r="D61" s="253" t="s">
        <v>121</v>
      </c>
      <c r="E61" s="250">
        <v>0.13891293414367065</v>
      </c>
      <c r="F61" s="250">
        <v>1.646985973791577E-2</v>
      </c>
      <c r="G61" s="250">
        <v>1.5803399549910984</v>
      </c>
      <c r="H61" s="250">
        <v>1.4021448277453122E-2</v>
      </c>
      <c r="I61" s="251">
        <v>666</v>
      </c>
      <c r="J61" s="254">
        <v>7.8</v>
      </c>
      <c r="K61" s="251">
        <v>219</v>
      </c>
    </row>
    <row r="62" spans="1:11" x14ac:dyDescent="0.35">
      <c r="A62" s="246"/>
      <c r="B62" s="252"/>
      <c r="C62" s="252"/>
      <c r="D62" s="253" t="s">
        <v>122</v>
      </c>
      <c r="E62" s="250">
        <v>0.22869789625549952</v>
      </c>
      <c r="F62" s="250">
        <v>2.6750938304259397E-2</v>
      </c>
      <c r="G62" s="250">
        <v>1.412853160292749</v>
      </c>
      <c r="H62" s="250">
        <v>1.3284746569536255E-2</v>
      </c>
      <c r="I62" s="251">
        <v>643</v>
      </c>
      <c r="J62" s="254">
        <v>4.22</v>
      </c>
      <c r="K62" s="251">
        <v>207</v>
      </c>
    </row>
    <row r="63" spans="1:11" x14ac:dyDescent="0.35">
      <c r="A63" s="246"/>
      <c r="B63" s="252"/>
      <c r="C63" s="252" t="s">
        <v>123</v>
      </c>
      <c r="D63" s="253" t="s">
        <v>124</v>
      </c>
      <c r="E63" s="250">
        <v>0.29961559549657119</v>
      </c>
      <c r="F63" s="250">
        <v>8.5957082165366069E-3</v>
      </c>
      <c r="G63" s="250">
        <v>1.4625888731709489</v>
      </c>
      <c r="H63" s="250">
        <v>1.1935338622960426E-2</v>
      </c>
      <c r="I63" s="251">
        <v>734</v>
      </c>
      <c r="J63" s="254">
        <v>7.9</v>
      </c>
      <c r="K63" s="251">
        <v>223</v>
      </c>
    </row>
    <row r="64" spans="1:11" x14ac:dyDescent="0.35">
      <c r="A64" s="246"/>
      <c r="B64" s="252"/>
      <c r="C64" s="252"/>
      <c r="D64" s="253" t="s">
        <v>125</v>
      </c>
      <c r="E64" s="250">
        <v>0.19757642936706293</v>
      </c>
      <c r="F64" s="250">
        <v>4.7406451399826036E-2</v>
      </c>
      <c r="G64" s="250">
        <v>1.3075109519817338</v>
      </c>
      <c r="H64" s="250">
        <v>1.527385347056239E-2</v>
      </c>
      <c r="I64" s="251">
        <v>695</v>
      </c>
      <c r="J64" s="254">
        <v>7.6</v>
      </c>
      <c r="K64" s="251">
        <v>229</v>
      </c>
    </row>
    <row r="65" spans="1:11" x14ac:dyDescent="0.35">
      <c r="A65" s="246"/>
      <c r="B65" s="252"/>
      <c r="C65" s="252"/>
      <c r="D65" s="253" t="s">
        <v>126</v>
      </c>
      <c r="E65" s="250">
        <v>0.25202546499382938</v>
      </c>
      <c r="F65" s="250">
        <v>2.4167339602616539E-2</v>
      </c>
      <c r="G65" s="250">
        <v>1.3555492466565737</v>
      </c>
      <c r="H65" s="250">
        <v>1.4269880302862884E-2</v>
      </c>
      <c r="I65" s="251">
        <v>696</v>
      </c>
      <c r="J65" s="254">
        <v>3.72</v>
      </c>
      <c r="K65" s="251">
        <v>216</v>
      </c>
    </row>
    <row r="66" spans="1:11" x14ac:dyDescent="0.35">
      <c r="A66" s="246">
        <v>2013</v>
      </c>
      <c r="B66" s="247" t="s">
        <v>128</v>
      </c>
      <c r="C66" s="247" t="s">
        <v>117</v>
      </c>
      <c r="D66" s="233" t="s">
        <v>118</v>
      </c>
      <c r="E66" s="235">
        <v>2.9926157174481795E-2</v>
      </c>
      <c r="F66" s="244">
        <v>1.2655061380559472E-2</v>
      </c>
      <c r="G66" s="244">
        <v>1.2442008452404911</v>
      </c>
      <c r="H66" s="235">
        <v>9.1184544173878029E-3</v>
      </c>
      <c r="I66" s="245">
        <v>592</v>
      </c>
      <c r="J66" s="238">
        <v>4.5</v>
      </c>
      <c r="K66" s="245">
        <v>235</v>
      </c>
    </row>
    <row r="67" spans="1:11" x14ac:dyDescent="0.35">
      <c r="A67" s="246"/>
      <c r="B67" s="247"/>
      <c r="C67" s="247"/>
      <c r="D67" s="233" t="s">
        <v>119</v>
      </c>
      <c r="E67" s="235">
        <v>0.16919810340853331</v>
      </c>
      <c r="F67" s="244">
        <v>1.0880480037401974E-2</v>
      </c>
      <c r="G67" s="244">
        <v>1.40484433711347</v>
      </c>
      <c r="H67" s="235">
        <v>1.1064492688424517E-2</v>
      </c>
      <c r="I67" s="245">
        <v>610</v>
      </c>
      <c r="J67" s="238">
        <v>6.27</v>
      </c>
      <c r="K67" s="245">
        <v>222</v>
      </c>
    </row>
    <row r="68" spans="1:11" x14ac:dyDescent="0.35">
      <c r="A68" s="246"/>
      <c r="B68" s="247"/>
      <c r="C68" s="247"/>
      <c r="D68" s="233" t="s">
        <v>120</v>
      </c>
      <c r="E68" s="235">
        <v>0.12215759745102027</v>
      </c>
      <c r="F68" s="244">
        <v>1.3320184360097506E-2</v>
      </c>
      <c r="G68" s="244">
        <v>1.5917263977621419</v>
      </c>
      <c r="H68" s="235">
        <v>1.2832311743760616E-2</v>
      </c>
      <c r="I68" s="245">
        <v>691.54725687307143</v>
      </c>
      <c r="J68" s="238">
        <v>6.76</v>
      </c>
      <c r="K68" s="245">
        <v>216.85979903918428</v>
      </c>
    </row>
    <row r="69" spans="1:11" x14ac:dyDescent="0.35">
      <c r="A69" s="246"/>
      <c r="B69" s="247"/>
      <c r="C69" s="247"/>
      <c r="D69" s="233" t="s">
        <v>121</v>
      </c>
      <c r="E69" s="235">
        <v>9.9766460642817245E-2</v>
      </c>
      <c r="F69" s="244">
        <v>1.6001804329696889E-2</v>
      </c>
      <c r="G69" s="244">
        <v>1.4930576725567193</v>
      </c>
      <c r="H69" s="235">
        <v>1.508325799268348E-2</v>
      </c>
      <c r="I69" s="245">
        <v>690</v>
      </c>
      <c r="J69" s="238">
        <v>5.57</v>
      </c>
      <c r="K69" s="245">
        <v>217</v>
      </c>
    </row>
    <row r="70" spans="1:11" x14ac:dyDescent="0.35">
      <c r="A70" s="246"/>
      <c r="B70" s="247"/>
      <c r="C70" s="247"/>
      <c r="D70" s="233" t="s">
        <v>122</v>
      </c>
      <c r="E70" s="235">
        <v>0.25696625201063938</v>
      </c>
      <c r="F70" s="244">
        <v>2.6320884626436308E-2</v>
      </c>
      <c r="G70" s="244">
        <v>1.3923560869010412</v>
      </c>
      <c r="H70" s="235">
        <v>1.4597491237191887E-2</v>
      </c>
      <c r="I70" s="245">
        <v>669</v>
      </c>
      <c r="J70" s="238">
        <v>5.08</v>
      </c>
      <c r="K70" s="245">
        <v>210</v>
      </c>
    </row>
    <row r="71" spans="1:11" x14ac:dyDescent="0.35">
      <c r="A71" s="246"/>
      <c r="B71" s="247"/>
      <c r="C71" s="247" t="s">
        <v>123</v>
      </c>
      <c r="D71" s="233" t="s">
        <v>124</v>
      </c>
      <c r="E71" s="235">
        <v>0.29360185815409745</v>
      </c>
      <c r="F71" s="244">
        <v>7.9768127779290317E-3</v>
      </c>
      <c r="G71" s="244">
        <v>1.4637915486886286</v>
      </c>
      <c r="H71" s="235">
        <v>1.1393515745530446E-2</v>
      </c>
      <c r="I71" s="245">
        <v>720</v>
      </c>
      <c r="J71" s="238">
        <v>10.11</v>
      </c>
      <c r="K71" s="245">
        <v>218</v>
      </c>
    </row>
    <row r="72" spans="1:11" x14ac:dyDescent="0.35">
      <c r="A72" s="246"/>
      <c r="B72" s="247"/>
      <c r="C72" s="247"/>
      <c r="D72" s="233" t="s">
        <v>125</v>
      </c>
      <c r="E72" s="235">
        <v>0.12456080541218326</v>
      </c>
      <c r="F72" s="244">
        <v>2.9177403980575691E-2</v>
      </c>
      <c r="G72" s="244">
        <v>1.1564889713815716</v>
      </c>
      <c r="H72" s="235">
        <v>1.0716746000298465E-2</v>
      </c>
      <c r="I72" s="245">
        <v>635</v>
      </c>
      <c r="J72" s="238">
        <v>4.6100000000000003</v>
      </c>
      <c r="K72" s="245">
        <v>234</v>
      </c>
    </row>
    <row r="73" spans="1:11" x14ac:dyDescent="0.35">
      <c r="A73" s="246"/>
      <c r="B73" s="247"/>
      <c r="C73" s="247"/>
      <c r="D73" s="233" t="s">
        <v>126</v>
      </c>
      <c r="E73" s="235">
        <v>0.24297971040802827</v>
      </c>
      <c r="F73" s="244">
        <v>2.7962240990080173E-2</v>
      </c>
      <c r="G73" s="244">
        <v>1.4208162770422526</v>
      </c>
      <c r="H73" s="235">
        <v>1.401138946178866E-2</v>
      </c>
      <c r="I73" s="245">
        <v>692</v>
      </c>
      <c r="J73" s="238">
        <v>4.32</v>
      </c>
      <c r="K73" s="245">
        <v>214.13697106588964</v>
      </c>
    </row>
    <row r="74" spans="1:11" ht="15" customHeight="1" x14ac:dyDescent="0.35">
      <c r="A74" s="246" t="s">
        <v>129</v>
      </c>
      <c r="B74" s="252" t="s">
        <v>128</v>
      </c>
      <c r="C74" s="252" t="s">
        <v>117</v>
      </c>
      <c r="D74" s="253" t="s">
        <v>118</v>
      </c>
      <c r="E74" s="250">
        <v>2.9926157174481795E-2</v>
      </c>
      <c r="F74" s="250">
        <v>1.2655061380559472E-2</v>
      </c>
      <c r="G74" s="250">
        <v>1.2442008452404911</v>
      </c>
      <c r="H74" s="250">
        <v>9.1184544173878029E-3</v>
      </c>
      <c r="I74" s="251">
        <v>592</v>
      </c>
      <c r="J74" s="254">
        <v>4.5</v>
      </c>
      <c r="K74" s="251">
        <v>235</v>
      </c>
    </row>
    <row r="75" spans="1:11" ht="15" customHeight="1" x14ac:dyDescent="0.35">
      <c r="A75" s="246"/>
      <c r="B75" s="252"/>
      <c r="C75" s="252"/>
      <c r="D75" s="253" t="s">
        <v>119</v>
      </c>
      <c r="E75" s="250">
        <v>0.16919810340853331</v>
      </c>
      <c r="F75" s="250">
        <v>1.0880480037401974E-2</v>
      </c>
      <c r="G75" s="250">
        <v>1.40484433711347</v>
      </c>
      <c r="H75" s="250">
        <v>1.1064492688424517E-2</v>
      </c>
      <c r="I75" s="251">
        <v>610</v>
      </c>
      <c r="J75" s="254">
        <v>6.27</v>
      </c>
      <c r="K75" s="251">
        <v>222</v>
      </c>
    </row>
    <row r="76" spans="1:11" ht="15" customHeight="1" x14ac:dyDescent="0.35">
      <c r="A76" s="246"/>
      <c r="B76" s="252"/>
      <c r="C76" s="252"/>
      <c r="D76" s="253" t="s">
        <v>120</v>
      </c>
      <c r="E76" s="250">
        <v>0.12215759745102027</v>
      </c>
      <c r="F76" s="250">
        <v>1.3320184360097506E-2</v>
      </c>
      <c r="G76" s="250">
        <v>1.5917263977621419</v>
      </c>
      <c r="H76" s="250">
        <v>1.2832311743760616E-2</v>
      </c>
      <c r="I76" s="251">
        <v>691.54725687307143</v>
      </c>
      <c r="J76" s="254">
        <v>6.76</v>
      </c>
      <c r="K76" s="251">
        <v>216.85979903918428</v>
      </c>
    </row>
    <row r="77" spans="1:11" ht="15" customHeight="1" x14ac:dyDescent="0.35">
      <c r="A77" s="246"/>
      <c r="B77" s="252"/>
      <c r="C77" s="252"/>
      <c r="D77" s="253" t="s">
        <v>121</v>
      </c>
      <c r="E77" s="250">
        <v>9.9766460642817245E-2</v>
      </c>
      <c r="F77" s="250">
        <v>1.6001804329696889E-2</v>
      </c>
      <c r="G77" s="250">
        <v>1.4930576725567193</v>
      </c>
      <c r="H77" s="250">
        <v>1.508325799268348E-2</v>
      </c>
      <c r="I77" s="251">
        <v>690</v>
      </c>
      <c r="J77" s="254">
        <v>5.57</v>
      </c>
      <c r="K77" s="251">
        <v>217</v>
      </c>
    </row>
    <row r="78" spans="1:11" ht="15" customHeight="1" x14ac:dyDescent="0.35">
      <c r="A78" s="246"/>
      <c r="B78" s="252"/>
      <c r="C78" s="252"/>
      <c r="D78" s="253" t="s">
        <v>122</v>
      </c>
      <c r="E78" s="250">
        <v>0.25696625201063938</v>
      </c>
      <c r="F78" s="250">
        <v>2.6320884626436308E-2</v>
      </c>
      <c r="G78" s="250">
        <v>1.3923560869010412</v>
      </c>
      <c r="H78" s="250">
        <v>1.4597491237191887E-2</v>
      </c>
      <c r="I78" s="251">
        <v>669</v>
      </c>
      <c r="J78" s="254">
        <v>5.08</v>
      </c>
      <c r="K78" s="251">
        <v>210</v>
      </c>
    </row>
    <row r="79" spans="1:11" ht="15" customHeight="1" x14ac:dyDescent="0.35">
      <c r="A79" s="246"/>
      <c r="B79" s="252"/>
      <c r="C79" s="252" t="s">
        <v>123</v>
      </c>
      <c r="D79" s="253" t="s">
        <v>124</v>
      </c>
      <c r="E79" s="250">
        <v>0.29360185815409745</v>
      </c>
      <c r="F79" s="250">
        <v>7.9768127779290317E-3</v>
      </c>
      <c r="G79" s="250">
        <v>1.4637915486886286</v>
      </c>
      <c r="H79" s="250">
        <v>1.1393515745530446E-2</v>
      </c>
      <c r="I79" s="251">
        <v>720</v>
      </c>
      <c r="J79" s="254">
        <v>10.11</v>
      </c>
      <c r="K79" s="251">
        <v>218</v>
      </c>
    </row>
    <row r="80" spans="1:11" ht="15" customHeight="1" x14ac:dyDescent="0.35">
      <c r="A80" s="246"/>
      <c r="B80" s="252"/>
      <c r="C80" s="252"/>
      <c r="D80" s="253" t="s">
        <v>125</v>
      </c>
      <c r="E80" s="250">
        <v>0.12456080541218326</v>
      </c>
      <c r="F80" s="250">
        <v>2.9177403980575691E-2</v>
      </c>
      <c r="G80" s="250">
        <v>1.1564889713815716</v>
      </c>
      <c r="H80" s="250">
        <v>1.0716746000298465E-2</v>
      </c>
      <c r="I80" s="251">
        <v>635</v>
      </c>
      <c r="J80" s="254">
        <v>4.6100000000000003</v>
      </c>
      <c r="K80" s="251">
        <v>234</v>
      </c>
    </row>
    <row r="81" spans="1:11" ht="15" customHeight="1" x14ac:dyDescent="0.35">
      <c r="A81" s="246"/>
      <c r="B81" s="252"/>
      <c r="C81" s="252"/>
      <c r="D81" s="253" t="s">
        <v>126</v>
      </c>
      <c r="E81" s="250">
        <v>0.24297971040802827</v>
      </c>
      <c r="F81" s="250">
        <v>2.7962240990080173E-2</v>
      </c>
      <c r="G81" s="250">
        <v>1.4208162770422526</v>
      </c>
      <c r="H81" s="250">
        <v>1.401138946178866E-2</v>
      </c>
      <c r="I81" s="251">
        <v>692</v>
      </c>
      <c r="J81" s="254">
        <v>4.32</v>
      </c>
      <c r="K81" s="251">
        <v>214.13697106588964</v>
      </c>
    </row>
    <row r="83" spans="1:11" x14ac:dyDescent="0.35">
      <c r="A83" s="2" t="s">
        <v>88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5">
      <c r="A84" s="261"/>
      <c r="B84" s="261"/>
      <c r="C84" s="261"/>
      <c r="D84" s="261"/>
      <c r="E84" s="261"/>
      <c r="F84" s="261"/>
      <c r="G84" s="261"/>
      <c r="H84" s="261"/>
      <c r="I84" s="261"/>
      <c r="J84" s="261"/>
      <c r="K84" s="261"/>
    </row>
    <row r="85" spans="1:11" x14ac:dyDescent="0.35">
      <c r="A85" s="2" t="s">
        <v>130</v>
      </c>
      <c r="B85" s="262"/>
      <c r="C85" s="262"/>
      <c r="D85" s="262"/>
      <c r="E85" s="262"/>
      <c r="F85" s="262"/>
      <c r="G85" s="262"/>
      <c r="H85" s="262"/>
      <c r="I85" s="262"/>
      <c r="J85" s="262"/>
      <c r="K85" s="262"/>
    </row>
    <row r="86" spans="1:11" x14ac:dyDescent="0.35">
      <c r="A86" s="263"/>
      <c r="B86" s="262"/>
      <c r="C86" s="262"/>
      <c r="D86" s="262"/>
      <c r="E86" s="262"/>
      <c r="F86" s="262"/>
      <c r="G86" s="262"/>
      <c r="H86" s="262"/>
      <c r="I86" s="262"/>
      <c r="J86" s="262"/>
      <c r="K86" s="262"/>
    </row>
    <row r="87" spans="1:11" x14ac:dyDescent="0.35">
      <c r="A87" s="264" t="s">
        <v>131</v>
      </c>
      <c r="B87" s="264"/>
      <c r="C87" s="264"/>
      <c r="D87" s="264"/>
      <c r="E87" s="264"/>
      <c r="F87" s="264"/>
      <c r="G87" s="264"/>
      <c r="H87" s="264"/>
      <c r="I87" s="264"/>
      <c r="J87" s="264"/>
      <c r="K87" s="264"/>
    </row>
    <row r="88" spans="1:11" x14ac:dyDescent="0.35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</row>
    <row r="89" spans="1:11" x14ac:dyDescent="0.35">
      <c r="A89" s="265" t="s">
        <v>132</v>
      </c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5">
      <c r="A90" s="265" t="s">
        <v>133</v>
      </c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5">
      <c r="A91" s="263" t="s">
        <v>134</v>
      </c>
    </row>
  </sheetData>
  <mergeCells count="50">
    <mergeCell ref="A84:K84"/>
    <mergeCell ref="A87:K88"/>
    <mergeCell ref="A66:A73"/>
    <mergeCell ref="B66:B73"/>
    <mergeCell ref="C66:C70"/>
    <mergeCell ref="C71:C73"/>
    <mergeCell ref="A74:A81"/>
    <mergeCell ref="B74:B81"/>
    <mergeCell ref="C74:C78"/>
    <mergeCell ref="C79:C81"/>
    <mergeCell ref="A58:A65"/>
    <mergeCell ref="B58:B65"/>
    <mergeCell ref="C58:C62"/>
    <mergeCell ref="C63:C65"/>
    <mergeCell ref="A49:A56"/>
    <mergeCell ref="B49:B56"/>
    <mergeCell ref="C49:C53"/>
    <mergeCell ref="C54:C56"/>
    <mergeCell ref="A33:A40"/>
    <mergeCell ref="B33:B40"/>
    <mergeCell ref="C33:C37"/>
    <mergeCell ref="C38:C40"/>
    <mergeCell ref="A41:A48"/>
    <mergeCell ref="B41:B48"/>
    <mergeCell ref="C41:C45"/>
    <mergeCell ref="C46:C48"/>
    <mergeCell ref="A17:A24"/>
    <mergeCell ref="B17:B24"/>
    <mergeCell ref="C17:C21"/>
    <mergeCell ref="C22:C24"/>
    <mergeCell ref="A25:A32"/>
    <mergeCell ref="B25:B32"/>
    <mergeCell ref="C25:C29"/>
    <mergeCell ref="C30:C32"/>
    <mergeCell ref="J3:J4"/>
    <mergeCell ref="K3:K4"/>
    <mergeCell ref="A9:A16"/>
    <mergeCell ref="B9:B16"/>
    <mergeCell ref="C9:C13"/>
    <mergeCell ref="C14:C16"/>
    <mergeCell ref="A1:K1"/>
    <mergeCell ref="A2:K2"/>
    <mergeCell ref="A3:A4"/>
    <mergeCell ref="B3:B4"/>
    <mergeCell ref="C3:D4"/>
    <mergeCell ref="E3:E4"/>
    <mergeCell ref="F3:F4"/>
    <mergeCell ref="G3:G4"/>
    <mergeCell ref="H3:H4"/>
    <mergeCell ref="I3:I4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zoomScaleNormal="100" workbookViewId="0">
      <selection activeCell="I5" sqref="I5"/>
    </sheetView>
  </sheetViews>
  <sheetFormatPr defaultColWidth="9.1796875" defaultRowHeight="14.5" x14ac:dyDescent="0.35"/>
  <cols>
    <col min="1" max="2" width="11.453125" style="177" customWidth="1"/>
    <col min="3" max="3" width="12.7265625" style="177" bestFit="1" customWidth="1"/>
    <col min="4" max="4" width="12.26953125" style="177" customWidth="1"/>
    <col min="5" max="8" width="10.7265625" style="177" customWidth="1"/>
    <col min="9" max="16384" width="9.1796875" style="177"/>
  </cols>
  <sheetData>
    <row r="1" spans="1:10" x14ac:dyDescent="0.35">
      <c r="A1" s="267" t="s">
        <v>216</v>
      </c>
      <c r="B1" s="267"/>
      <c r="C1" s="267"/>
      <c r="D1" s="267"/>
      <c r="E1" s="267"/>
      <c r="F1" s="267"/>
      <c r="G1" s="267"/>
      <c r="H1" s="267"/>
    </row>
    <row r="2" spans="1:10" ht="15" customHeight="1" x14ac:dyDescent="0.35">
      <c r="A2" s="268" t="s">
        <v>0</v>
      </c>
      <c r="B2" s="268" t="s">
        <v>2</v>
      </c>
      <c r="C2" s="268" t="s">
        <v>54</v>
      </c>
      <c r="D2" s="268"/>
      <c r="E2" s="269" t="s">
        <v>55</v>
      </c>
      <c r="F2" s="269" t="s">
        <v>4</v>
      </c>
      <c r="G2" s="269" t="s">
        <v>56</v>
      </c>
      <c r="H2" s="269" t="s">
        <v>57</v>
      </c>
    </row>
    <row r="3" spans="1:10" ht="15" customHeight="1" x14ac:dyDescent="0.35">
      <c r="A3" s="268"/>
      <c r="B3" s="268"/>
      <c r="C3" s="268"/>
      <c r="D3" s="268"/>
      <c r="E3" s="269" t="s">
        <v>61</v>
      </c>
      <c r="F3" s="269" t="s">
        <v>61</v>
      </c>
      <c r="G3" s="269" t="s">
        <v>61</v>
      </c>
      <c r="H3" s="269" t="s">
        <v>61</v>
      </c>
    </row>
    <row r="4" spans="1:10" ht="15" customHeight="1" x14ac:dyDescent="0.35">
      <c r="A4" s="270" t="s">
        <v>111</v>
      </c>
      <c r="B4" s="271" t="s">
        <v>112</v>
      </c>
      <c r="C4" s="175" t="s">
        <v>117</v>
      </c>
      <c r="D4" s="272" t="s">
        <v>118</v>
      </c>
      <c r="E4" s="121">
        <v>0.76391639163916392</v>
      </c>
      <c r="F4" s="121">
        <v>0.27928126145947929</v>
      </c>
      <c r="G4" s="121">
        <v>4.3945727906123944</v>
      </c>
      <c r="H4" s="121">
        <v>0.27106710671067108</v>
      </c>
    </row>
    <row r="5" spans="1:10" ht="15" customHeight="1" x14ac:dyDescent="0.35">
      <c r="A5" s="273"/>
      <c r="B5" s="273"/>
      <c r="C5" s="175"/>
      <c r="D5" s="272" t="s">
        <v>119</v>
      </c>
      <c r="E5" s="121">
        <v>1.2489208633093527</v>
      </c>
      <c r="F5" s="121">
        <v>0.45659472422062358</v>
      </c>
      <c r="G5" s="121">
        <v>7.1846522781774587</v>
      </c>
      <c r="H5" s="121">
        <v>0.44316546762589931</v>
      </c>
      <c r="J5" s="150"/>
    </row>
    <row r="6" spans="1:10" ht="15" customHeight="1" x14ac:dyDescent="0.35">
      <c r="A6" s="273"/>
      <c r="B6" s="273"/>
      <c r="C6" s="175"/>
      <c r="D6" s="272" t="s">
        <v>120</v>
      </c>
      <c r="E6" s="121">
        <v>1.2499200000000001</v>
      </c>
      <c r="F6" s="121">
        <v>0.45696000000000003</v>
      </c>
      <c r="G6" s="121">
        <v>7.1904000000000003</v>
      </c>
      <c r="H6" s="121">
        <v>0.44352000000000003</v>
      </c>
      <c r="J6" s="150"/>
    </row>
    <row r="7" spans="1:10" ht="15" customHeight="1" x14ac:dyDescent="0.35">
      <c r="A7" s="273"/>
      <c r="B7" s="273"/>
      <c r="C7" s="175"/>
      <c r="D7" s="272" t="s">
        <v>121</v>
      </c>
      <c r="E7" s="121">
        <v>2.01376</v>
      </c>
      <c r="F7" s="121">
        <v>0.73621333333333339</v>
      </c>
      <c r="G7" s="121">
        <v>11.584533333333333</v>
      </c>
      <c r="H7" s="121">
        <v>0.71456000000000008</v>
      </c>
      <c r="J7" s="150"/>
    </row>
    <row r="8" spans="1:10" ht="15" customHeight="1" x14ac:dyDescent="0.35">
      <c r="A8" s="273"/>
      <c r="B8" s="273"/>
      <c r="C8" s="175"/>
      <c r="D8" s="176" t="s">
        <v>122</v>
      </c>
      <c r="E8" s="121">
        <v>2.01376</v>
      </c>
      <c r="F8" s="121">
        <v>0.73621333333333339</v>
      </c>
      <c r="G8" s="121">
        <v>11.584533333333333</v>
      </c>
      <c r="H8" s="121">
        <v>0.71456000000000008</v>
      </c>
      <c r="J8" s="150"/>
    </row>
    <row r="9" spans="1:10" ht="15" customHeight="1" x14ac:dyDescent="0.35">
      <c r="A9" s="273"/>
      <c r="B9" s="273"/>
      <c r="C9" s="271" t="s">
        <v>123</v>
      </c>
      <c r="D9" s="176" t="s">
        <v>124</v>
      </c>
      <c r="E9" s="121">
        <v>3.0191304347826091</v>
      </c>
      <c r="F9" s="121">
        <v>1.1037681159420292</v>
      </c>
      <c r="G9" s="121">
        <v>17.368115942028986</v>
      </c>
      <c r="H9" s="121">
        <v>1.0713043478260871</v>
      </c>
    </row>
    <row r="10" spans="1:10" ht="15" customHeight="1" x14ac:dyDescent="0.35">
      <c r="A10" s="273"/>
      <c r="B10" s="273"/>
      <c r="C10" s="274"/>
      <c r="D10" s="176" t="s">
        <v>126</v>
      </c>
      <c r="E10" s="121">
        <v>2.2915200000000002</v>
      </c>
      <c r="F10" s="121">
        <v>0.83776000000000006</v>
      </c>
      <c r="G10" s="121">
        <v>13.182399999999999</v>
      </c>
      <c r="H10" s="121">
        <v>0.81311999999999995</v>
      </c>
    </row>
    <row r="11" spans="1:10" ht="15" customHeight="1" x14ac:dyDescent="0.35">
      <c r="A11" s="275" t="s">
        <v>113</v>
      </c>
      <c r="B11" s="276" t="s">
        <v>114</v>
      </c>
      <c r="C11" s="169" t="s">
        <v>117</v>
      </c>
      <c r="D11" s="17" t="s">
        <v>118</v>
      </c>
      <c r="E11" s="97">
        <v>0.68671087292215471</v>
      </c>
      <c r="F11" s="97">
        <v>0.22890362430738484</v>
      </c>
      <c r="G11" s="97">
        <v>2.7765161837284644</v>
      </c>
      <c r="H11" s="97">
        <v>0.13479880098101554</v>
      </c>
    </row>
    <row r="12" spans="1:10" ht="15" customHeight="1" x14ac:dyDescent="0.35">
      <c r="A12" s="277"/>
      <c r="B12" s="273"/>
      <c r="C12" s="169"/>
      <c r="D12" s="17" t="s">
        <v>119</v>
      </c>
      <c r="E12" s="97">
        <v>1.1226981717378393</v>
      </c>
      <c r="F12" s="97">
        <v>0.37423272391261303</v>
      </c>
      <c r="G12" s="97">
        <v>4.5393043363474357</v>
      </c>
      <c r="H12" s="97">
        <v>0.22038149297076101</v>
      </c>
    </row>
    <row r="13" spans="1:10" ht="15" customHeight="1" x14ac:dyDescent="0.35">
      <c r="A13" s="277"/>
      <c r="B13" s="273"/>
      <c r="C13" s="169"/>
      <c r="D13" s="17" t="s">
        <v>120</v>
      </c>
      <c r="E13" s="97">
        <v>1.1235963302752294</v>
      </c>
      <c r="F13" s="97">
        <v>0.37453211009174309</v>
      </c>
      <c r="G13" s="97">
        <v>4.5429357798165135</v>
      </c>
      <c r="H13" s="97">
        <v>0.22055779816513763</v>
      </c>
    </row>
    <row r="14" spans="1:10" ht="15" customHeight="1" x14ac:dyDescent="0.35">
      <c r="A14" s="277"/>
      <c r="B14" s="273"/>
      <c r="C14" s="169"/>
      <c r="D14" s="17" t="s">
        <v>121</v>
      </c>
      <c r="E14" s="97">
        <v>1.810238532110092</v>
      </c>
      <c r="F14" s="97">
        <v>0.60341284403669726</v>
      </c>
      <c r="G14" s="97">
        <v>7.3191743119266057</v>
      </c>
      <c r="H14" s="97">
        <v>0.35534311926605505</v>
      </c>
    </row>
    <row r="15" spans="1:10" ht="15" customHeight="1" x14ac:dyDescent="0.35">
      <c r="A15" s="277"/>
      <c r="B15" s="273"/>
      <c r="C15" s="169"/>
      <c r="D15" s="17" t="s">
        <v>122</v>
      </c>
      <c r="E15" s="97">
        <v>1.810238532110092</v>
      </c>
      <c r="F15" s="97">
        <v>0.60341284403669726</v>
      </c>
      <c r="G15" s="97">
        <v>7.3191743119266057</v>
      </c>
      <c r="H15" s="97">
        <v>0.35534311926605505</v>
      </c>
    </row>
    <row r="16" spans="1:10" ht="15" customHeight="1" x14ac:dyDescent="0.35">
      <c r="A16" s="277"/>
      <c r="B16" s="273"/>
      <c r="C16" s="276" t="s">
        <v>123</v>
      </c>
      <c r="D16" s="170" t="s">
        <v>124</v>
      </c>
      <c r="E16" s="97">
        <v>2.7140007977662548</v>
      </c>
      <c r="F16" s="97">
        <v>0.90466693258875142</v>
      </c>
      <c r="G16" s="97">
        <v>10.973274830474672</v>
      </c>
      <c r="H16" s="97">
        <v>0.5327483047467092</v>
      </c>
    </row>
    <row r="17" spans="1:8" ht="15" customHeight="1" x14ac:dyDescent="0.35">
      <c r="A17" s="277"/>
      <c r="B17" s="273"/>
      <c r="C17" s="278"/>
      <c r="D17" s="170" t="s">
        <v>126</v>
      </c>
      <c r="E17" s="97">
        <v>2.0599266055045873</v>
      </c>
      <c r="F17" s="97">
        <v>0.68664220183486235</v>
      </c>
      <c r="G17" s="97">
        <v>8.3287155963302748</v>
      </c>
      <c r="H17" s="97">
        <v>0.40435596330275231</v>
      </c>
    </row>
    <row r="18" spans="1:8" ht="15" customHeight="1" x14ac:dyDescent="0.35">
      <c r="A18" s="275" t="s">
        <v>115</v>
      </c>
      <c r="B18" s="271" t="s">
        <v>66</v>
      </c>
      <c r="C18" s="175" t="s">
        <v>117</v>
      </c>
      <c r="D18" s="272" t="s">
        <v>118</v>
      </c>
      <c r="E18" s="121">
        <v>0.37403740374037403</v>
      </c>
      <c r="F18" s="121">
        <v>0.12761276127612761</v>
      </c>
      <c r="G18" s="121">
        <v>2.7106710671067109</v>
      </c>
      <c r="H18" s="121">
        <v>5.2805280528052799E-2</v>
      </c>
    </row>
    <row r="19" spans="1:8" ht="15" customHeight="1" x14ac:dyDescent="0.35">
      <c r="A19" s="277"/>
      <c r="B19" s="273"/>
      <c r="C19" s="175"/>
      <c r="D19" s="272" t="s">
        <v>119</v>
      </c>
      <c r="E19" s="121">
        <v>0.61151079136690645</v>
      </c>
      <c r="F19" s="121">
        <v>0.20863309352517986</v>
      </c>
      <c r="G19" s="121">
        <v>4.4316546762589928</v>
      </c>
      <c r="H19" s="121">
        <v>8.6330935251798552E-2</v>
      </c>
    </row>
    <row r="20" spans="1:8" ht="15" customHeight="1" x14ac:dyDescent="0.35">
      <c r="A20" s="277"/>
      <c r="B20" s="273"/>
      <c r="C20" s="175"/>
      <c r="D20" s="272" t="s">
        <v>120</v>
      </c>
      <c r="E20" s="121">
        <v>0.61199999999999999</v>
      </c>
      <c r="F20" s="121">
        <v>0.20879999999999999</v>
      </c>
      <c r="G20" s="121">
        <v>4.4352</v>
      </c>
      <c r="H20" s="121">
        <v>8.6399999999999991E-2</v>
      </c>
    </row>
    <row r="21" spans="1:8" ht="15" customHeight="1" x14ac:dyDescent="0.35">
      <c r="A21" s="277"/>
      <c r="B21" s="273"/>
      <c r="C21" s="175"/>
      <c r="D21" s="272" t="s">
        <v>121</v>
      </c>
      <c r="E21" s="121">
        <v>0.98599999999999999</v>
      </c>
      <c r="F21" s="121">
        <v>0.33639999999999998</v>
      </c>
      <c r="G21" s="121">
        <v>7.1456000000000008</v>
      </c>
      <c r="H21" s="121">
        <v>0.13919999999999999</v>
      </c>
    </row>
    <row r="22" spans="1:8" ht="15" customHeight="1" x14ac:dyDescent="0.35">
      <c r="A22" s="277"/>
      <c r="B22" s="273"/>
      <c r="C22" s="175"/>
      <c r="D22" s="176" t="s">
        <v>122</v>
      </c>
      <c r="E22" s="121">
        <v>0.98599999999999999</v>
      </c>
      <c r="F22" s="121">
        <v>0.33639999999999998</v>
      </c>
      <c r="G22" s="121">
        <v>7.1456000000000008</v>
      </c>
      <c r="H22" s="121">
        <v>0.13919999999999999</v>
      </c>
    </row>
    <row r="23" spans="1:8" ht="15" customHeight="1" x14ac:dyDescent="0.35">
      <c r="A23" s="277"/>
      <c r="B23" s="273"/>
      <c r="C23" s="271" t="s">
        <v>123</v>
      </c>
      <c r="D23" s="176" t="s">
        <v>124</v>
      </c>
      <c r="E23" s="121">
        <v>1.4782608695652175</v>
      </c>
      <c r="F23" s="121">
        <v>0.5043478260869565</v>
      </c>
      <c r="G23" s="121">
        <v>10.71304347826087</v>
      </c>
      <c r="H23" s="121">
        <v>0.20869565217391303</v>
      </c>
    </row>
    <row r="24" spans="1:8" ht="15" customHeight="1" x14ac:dyDescent="0.35">
      <c r="A24" s="277"/>
      <c r="B24" s="273"/>
      <c r="C24" s="274"/>
      <c r="D24" s="176" t="s">
        <v>126</v>
      </c>
      <c r="E24" s="121">
        <v>1.1219999999999999</v>
      </c>
      <c r="F24" s="121">
        <v>0.38279999999999997</v>
      </c>
      <c r="G24" s="121">
        <v>8.1311999999999998</v>
      </c>
      <c r="H24" s="121">
        <v>0.15839999999999999</v>
      </c>
    </row>
    <row r="25" spans="1:8" ht="15" customHeight="1" x14ac:dyDescent="0.35">
      <c r="A25" s="279" t="s">
        <v>135</v>
      </c>
      <c r="B25" s="280" t="s">
        <v>67</v>
      </c>
      <c r="C25" s="169" t="s">
        <v>117</v>
      </c>
      <c r="D25" s="17" t="s">
        <v>118</v>
      </c>
      <c r="E25" s="97">
        <v>0.36</v>
      </c>
      <c r="F25" s="97">
        <v>0.1</v>
      </c>
      <c r="G25" s="97">
        <v>2.2799999999999998</v>
      </c>
      <c r="H25" s="97">
        <v>4.2000000000000003E-2</v>
      </c>
    </row>
    <row r="26" spans="1:8" ht="15" customHeight="1" x14ac:dyDescent="0.35">
      <c r="A26" s="281"/>
      <c r="B26" s="282"/>
      <c r="C26" s="169"/>
      <c r="D26" s="17" t="s">
        <v>119</v>
      </c>
      <c r="E26" s="97">
        <v>0.57999999999999996</v>
      </c>
      <c r="F26" s="97">
        <v>0.16</v>
      </c>
      <c r="G26" s="97">
        <v>3.72</v>
      </c>
      <c r="H26" s="97">
        <v>6.9000000000000006E-2</v>
      </c>
    </row>
    <row r="27" spans="1:8" ht="15" customHeight="1" x14ac:dyDescent="0.35">
      <c r="A27" s="281"/>
      <c r="B27" s="282"/>
      <c r="C27" s="169"/>
      <c r="D27" s="17" t="s">
        <v>120</v>
      </c>
      <c r="E27" s="97">
        <v>0.57999999999999996</v>
      </c>
      <c r="F27" s="97">
        <v>0.16</v>
      </c>
      <c r="G27" s="97">
        <v>3.72</v>
      </c>
      <c r="H27" s="97">
        <v>6.9000000000000006E-2</v>
      </c>
    </row>
    <row r="28" spans="1:8" ht="15" customHeight="1" x14ac:dyDescent="0.35">
      <c r="A28" s="281"/>
      <c r="B28" s="282"/>
      <c r="C28" s="169"/>
      <c r="D28" s="17" t="s">
        <v>121</v>
      </c>
      <c r="E28" s="97">
        <v>0.94</v>
      </c>
      <c r="F28" s="97">
        <v>0.25</v>
      </c>
      <c r="G28" s="97">
        <v>6</v>
      </c>
      <c r="H28" s="97">
        <v>0.111</v>
      </c>
    </row>
    <row r="29" spans="1:8" ht="15" customHeight="1" x14ac:dyDescent="0.35">
      <c r="A29" s="281"/>
      <c r="B29" s="282"/>
      <c r="C29" s="169"/>
      <c r="D29" s="17" t="s">
        <v>122</v>
      </c>
      <c r="E29" s="97">
        <v>0.94</v>
      </c>
      <c r="F29" s="97">
        <v>0.25</v>
      </c>
      <c r="G29" s="97">
        <v>6</v>
      </c>
      <c r="H29" s="97">
        <v>0.111</v>
      </c>
    </row>
    <row r="30" spans="1:8" ht="15" customHeight="1" x14ac:dyDescent="0.35">
      <c r="A30" s="281"/>
      <c r="B30" s="282"/>
      <c r="C30" s="276" t="s">
        <v>123</v>
      </c>
      <c r="D30" s="170" t="s">
        <v>124</v>
      </c>
      <c r="E30" s="97">
        <v>1.41</v>
      </c>
      <c r="F30" s="97">
        <v>0.38</v>
      </c>
      <c r="G30" s="97">
        <v>9</v>
      </c>
      <c r="H30" s="97">
        <v>0.16600000000000001</v>
      </c>
    </row>
    <row r="31" spans="1:8" ht="15" customHeight="1" x14ac:dyDescent="0.35">
      <c r="A31" s="281"/>
      <c r="B31" s="282"/>
      <c r="C31" s="278"/>
      <c r="D31" s="170" t="s">
        <v>126</v>
      </c>
      <c r="E31" s="97">
        <v>1.07</v>
      </c>
      <c r="F31" s="97">
        <v>0.28999999999999998</v>
      </c>
      <c r="G31" s="97">
        <v>6.83</v>
      </c>
      <c r="H31" s="97">
        <v>0.126</v>
      </c>
    </row>
    <row r="32" spans="1:8" ht="15" customHeight="1" x14ac:dyDescent="0.35">
      <c r="A32" s="270">
        <v>2006</v>
      </c>
      <c r="B32" s="271" t="s">
        <v>67</v>
      </c>
      <c r="C32" s="175" t="s">
        <v>117</v>
      </c>
      <c r="D32" s="272" t="s">
        <v>118</v>
      </c>
      <c r="E32" s="121">
        <v>0.64844020219343179</v>
      </c>
      <c r="F32" s="121">
        <v>0.1380042899957111</v>
      </c>
      <c r="G32" s="121">
        <v>1.9025597039485693</v>
      </c>
      <c r="H32" s="121">
        <v>4.6630795691286087E-2</v>
      </c>
    </row>
    <row r="33" spans="1:8" ht="15" customHeight="1" x14ac:dyDescent="0.35">
      <c r="A33" s="283"/>
      <c r="B33" s="284"/>
      <c r="C33" s="175"/>
      <c r="D33" s="272" t="s">
        <v>119</v>
      </c>
      <c r="E33" s="121">
        <v>0.75472908995169274</v>
      </c>
      <c r="F33" s="121">
        <v>0.2072589293804051</v>
      </c>
      <c r="G33" s="121">
        <v>3.4188547702228287</v>
      </c>
      <c r="H33" s="121">
        <v>6.8098596579100126E-2</v>
      </c>
    </row>
    <row r="34" spans="1:8" ht="15" customHeight="1" x14ac:dyDescent="0.35">
      <c r="A34" s="283"/>
      <c r="B34" s="284"/>
      <c r="C34" s="175"/>
      <c r="D34" s="272" t="s">
        <v>120</v>
      </c>
      <c r="E34" s="121">
        <v>0.66526966228470308</v>
      </c>
      <c r="F34" s="121">
        <v>0.12470390010721748</v>
      </c>
      <c r="G34" s="121">
        <v>3.0879412618632132</v>
      </c>
      <c r="H34" s="121">
        <v>6.0967610306406579E-2</v>
      </c>
    </row>
    <row r="35" spans="1:8" ht="15" customHeight="1" x14ac:dyDescent="0.35">
      <c r="A35" s="283"/>
      <c r="B35" s="284"/>
      <c r="C35" s="175"/>
      <c r="D35" s="272" t="s">
        <v>121</v>
      </c>
      <c r="E35" s="121">
        <v>0.99447683616478944</v>
      </c>
      <c r="F35" s="121">
        <v>0.22576065893138442</v>
      </c>
      <c r="G35" s="121">
        <v>5.3480546873224997</v>
      </c>
      <c r="H35" s="121">
        <v>0.16303529969531025</v>
      </c>
    </row>
    <row r="36" spans="1:8" ht="15" customHeight="1" x14ac:dyDescent="0.35">
      <c r="A36" s="283"/>
      <c r="B36" s="284"/>
      <c r="C36" s="175"/>
      <c r="D36" s="176" t="s">
        <v>122</v>
      </c>
      <c r="E36" s="121">
        <v>0.94110820361493963</v>
      </c>
      <c r="F36" s="121">
        <v>0.26076955897123494</v>
      </c>
      <c r="G36" s="121">
        <v>5.3007875034601115</v>
      </c>
      <c r="H36" s="121">
        <v>9.5222828576612129E-2</v>
      </c>
    </row>
    <row r="37" spans="1:8" ht="15" customHeight="1" x14ac:dyDescent="0.35">
      <c r="A37" s="283"/>
      <c r="B37" s="284"/>
      <c r="C37" s="271" t="s">
        <v>123</v>
      </c>
      <c r="D37" s="176" t="s">
        <v>124</v>
      </c>
      <c r="E37" s="121">
        <v>1.8106449302676213</v>
      </c>
      <c r="F37" s="121">
        <v>0.35142329438371656</v>
      </c>
      <c r="G37" s="121">
        <v>8.21295137580098</v>
      </c>
      <c r="H37" s="121">
        <v>0.16306388993592158</v>
      </c>
    </row>
    <row r="38" spans="1:8" ht="15" customHeight="1" x14ac:dyDescent="0.35">
      <c r="A38" s="283"/>
      <c r="B38" s="284"/>
      <c r="C38" s="284"/>
      <c r="D38" s="176" t="s">
        <v>125</v>
      </c>
      <c r="E38" s="121">
        <v>1.5605270505071509</v>
      </c>
      <c r="F38" s="121">
        <v>0.2134354069827881</v>
      </c>
      <c r="G38" s="121">
        <v>4.7692280915395697</v>
      </c>
      <c r="H38" s="121">
        <v>0.10990451015043734</v>
      </c>
    </row>
    <row r="39" spans="1:8" ht="15" customHeight="1" x14ac:dyDescent="0.35">
      <c r="A39" s="283"/>
      <c r="B39" s="284"/>
      <c r="C39" s="274"/>
      <c r="D39" s="176" t="s">
        <v>126</v>
      </c>
      <c r="E39" s="121">
        <v>0.96425268245619999</v>
      </c>
      <c r="F39" s="121">
        <v>0.25080253482588027</v>
      </c>
      <c r="G39" s="121">
        <v>5.5983387898465864</v>
      </c>
      <c r="H39" s="121">
        <v>0.10232921009451307</v>
      </c>
    </row>
    <row r="40" spans="1:8" ht="15" customHeight="1" x14ac:dyDescent="0.35">
      <c r="A40" s="270">
        <v>2007</v>
      </c>
      <c r="B40" s="276" t="s">
        <v>67</v>
      </c>
      <c r="C40" s="169" t="s">
        <v>117</v>
      </c>
      <c r="D40" s="17" t="s">
        <v>118</v>
      </c>
      <c r="E40" s="97">
        <v>0.64844020219343179</v>
      </c>
      <c r="F40" s="97">
        <v>0.1380042899957111</v>
      </c>
      <c r="G40" s="97">
        <v>1.9025597039485693</v>
      </c>
      <c r="H40" s="97">
        <v>4.6630795691286087E-2</v>
      </c>
    </row>
    <row r="41" spans="1:8" ht="15" customHeight="1" x14ac:dyDescent="0.35">
      <c r="A41" s="283"/>
      <c r="B41" s="285"/>
      <c r="C41" s="169"/>
      <c r="D41" s="17" t="s">
        <v>119</v>
      </c>
      <c r="E41" s="97">
        <v>0.75472908995169274</v>
      </c>
      <c r="F41" s="97">
        <v>0.2072589293804051</v>
      </c>
      <c r="G41" s="97">
        <v>3.4188547702228287</v>
      </c>
      <c r="H41" s="97">
        <v>6.8098596579100126E-2</v>
      </c>
    </row>
    <row r="42" spans="1:8" ht="15" customHeight="1" x14ac:dyDescent="0.35">
      <c r="A42" s="283"/>
      <c r="B42" s="285"/>
      <c r="C42" s="169"/>
      <c r="D42" s="17" t="s">
        <v>120</v>
      </c>
      <c r="E42" s="97">
        <v>0.66526966228470308</v>
      </c>
      <c r="F42" s="97">
        <v>0.12470390010721748</v>
      </c>
      <c r="G42" s="97">
        <v>3.0879412618632132</v>
      </c>
      <c r="H42" s="97">
        <v>6.0967610306406579E-2</v>
      </c>
    </row>
    <row r="43" spans="1:8" ht="15" customHeight="1" x14ac:dyDescent="0.35">
      <c r="A43" s="283"/>
      <c r="B43" s="285"/>
      <c r="C43" s="169"/>
      <c r="D43" s="17" t="s">
        <v>121</v>
      </c>
      <c r="E43" s="97">
        <v>0.99447683616478944</v>
      </c>
      <c r="F43" s="97">
        <v>0.22576065893138442</v>
      </c>
      <c r="G43" s="97">
        <v>5.3480546873224997</v>
      </c>
      <c r="H43" s="97">
        <v>0.16303529969531025</v>
      </c>
    </row>
    <row r="44" spans="1:8" ht="15" customHeight="1" x14ac:dyDescent="0.35">
      <c r="A44" s="283"/>
      <c r="B44" s="285"/>
      <c r="C44" s="169"/>
      <c r="D44" s="17" t="s">
        <v>122</v>
      </c>
      <c r="E44" s="97">
        <v>0.94110820361493963</v>
      </c>
      <c r="F44" s="97">
        <v>0.26076955897123494</v>
      </c>
      <c r="G44" s="97">
        <v>5.3007875034601115</v>
      </c>
      <c r="H44" s="97">
        <v>9.5222828576612129E-2</v>
      </c>
    </row>
    <row r="45" spans="1:8" ht="15" customHeight="1" x14ac:dyDescent="0.35">
      <c r="A45" s="283"/>
      <c r="B45" s="285"/>
      <c r="C45" s="286" t="s">
        <v>123</v>
      </c>
      <c r="D45" s="170" t="s">
        <v>124</v>
      </c>
      <c r="E45" s="97">
        <v>1.8106449302676213</v>
      </c>
      <c r="F45" s="97">
        <v>0.35142329438371656</v>
      </c>
      <c r="G45" s="97">
        <v>8.21295137580098</v>
      </c>
      <c r="H45" s="97">
        <v>0.16306388993592158</v>
      </c>
    </row>
    <row r="46" spans="1:8" ht="15" customHeight="1" x14ac:dyDescent="0.35">
      <c r="A46" s="283"/>
      <c r="B46" s="285"/>
      <c r="C46" s="287"/>
      <c r="D46" s="170" t="s">
        <v>125</v>
      </c>
      <c r="E46" s="288">
        <v>1.5605270505071509</v>
      </c>
      <c r="F46" s="288">
        <v>0.2134354069827881</v>
      </c>
      <c r="G46" s="288">
        <v>4.7692280915395697</v>
      </c>
      <c r="H46" s="288">
        <v>0.10990451015043734</v>
      </c>
    </row>
    <row r="47" spans="1:8" ht="15" customHeight="1" x14ac:dyDescent="0.35">
      <c r="A47" s="283"/>
      <c r="B47" s="285"/>
      <c r="C47" s="287"/>
      <c r="D47" s="39" t="s">
        <v>126</v>
      </c>
      <c r="E47" s="97">
        <v>0.96425268245619999</v>
      </c>
      <c r="F47" s="97">
        <v>0.25080253482588027</v>
      </c>
      <c r="G47" s="97">
        <v>5.5983387898465864</v>
      </c>
      <c r="H47" s="97">
        <v>0.10232921009451307</v>
      </c>
    </row>
    <row r="48" spans="1:8" ht="15" customHeight="1" x14ac:dyDescent="0.35">
      <c r="A48" s="270">
        <v>2008</v>
      </c>
      <c r="B48" s="271" t="s">
        <v>63</v>
      </c>
      <c r="C48" s="175" t="s">
        <v>117</v>
      </c>
      <c r="D48" s="272" t="s">
        <v>118</v>
      </c>
      <c r="E48" s="121">
        <v>0.38619757008325439</v>
      </c>
      <c r="F48" s="121">
        <v>6.4582336397184498E-2</v>
      </c>
      <c r="G48" s="121">
        <v>1.7247976364897204</v>
      </c>
      <c r="H48" s="121">
        <v>3.9017608362048324E-2</v>
      </c>
    </row>
    <row r="49" spans="1:8" ht="15" customHeight="1" x14ac:dyDescent="0.35">
      <c r="A49" s="283"/>
      <c r="B49" s="284"/>
      <c r="C49" s="175"/>
      <c r="D49" s="272" t="s">
        <v>119</v>
      </c>
      <c r="E49" s="121">
        <v>0.68516135178806925</v>
      </c>
      <c r="F49" s="121">
        <v>0.12439377954073609</v>
      </c>
      <c r="G49" s="121">
        <v>3.0723893950694214</v>
      </c>
      <c r="H49" s="121">
        <v>6.2281709102882186E-2</v>
      </c>
    </row>
    <row r="50" spans="1:8" ht="15" customHeight="1" x14ac:dyDescent="0.35">
      <c r="A50" s="283"/>
      <c r="B50" s="284"/>
      <c r="C50" s="175"/>
      <c r="D50" s="272" t="s">
        <v>120</v>
      </c>
      <c r="E50" s="121">
        <v>0.48967762653517505</v>
      </c>
      <c r="F50" s="121">
        <v>6.7945971819137085E-2</v>
      </c>
      <c r="G50" s="121">
        <v>2.9191090590745916</v>
      </c>
      <c r="H50" s="121">
        <v>5.3857529305270858E-2</v>
      </c>
    </row>
    <row r="51" spans="1:8" ht="15" customHeight="1" x14ac:dyDescent="0.35">
      <c r="A51" s="283"/>
      <c r="B51" s="284"/>
      <c r="C51" s="175"/>
      <c r="D51" s="272" t="s">
        <v>121</v>
      </c>
      <c r="E51" s="121">
        <v>1.0600682720975083</v>
      </c>
      <c r="F51" s="121">
        <v>0.11946577807790801</v>
      </c>
      <c r="G51" s="121">
        <v>4.9273505633635653</v>
      </c>
      <c r="H51" s="121">
        <v>9.0219988562534922E-2</v>
      </c>
    </row>
    <row r="52" spans="1:8" ht="15" customHeight="1" x14ac:dyDescent="0.35">
      <c r="A52" s="283"/>
      <c r="B52" s="284"/>
      <c r="C52" s="175"/>
      <c r="D52" s="176" t="s">
        <v>122</v>
      </c>
      <c r="E52" s="121">
        <v>0.75527199783484333</v>
      </c>
      <c r="F52" s="121">
        <v>0.13158160158226664</v>
      </c>
      <c r="G52" s="121">
        <v>5.3690638359729972</v>
      </c>
      <c r="H52" s="121">
        <v>8.5416245907783545E-2</v>
      </c>
    </row>
    <row r="53" spans="1:8" ht="15" customHeight="1" x14ac:dyDescent="0.35">
      <c r="A53" s="283"/>
      <c r="B53" s="284"/>
      <c r="C53" s="271" t="s">
        <v>123</v>
      </c>
      <c r="D53" s="176" t="s">
        <v>124</v>
      </c>
      <c r="E53" s="121">
        <v>2.2890324117918452</v>
      </c>
      <c r="F53" s="121">
        <v>0.35228473082246664</v>
      </c>
      <c r="G53" s="121">
        <v>8.6233926143124258</v>
      </c>
      <c r="H53" s="121">
        <v>0.16000248901192296</v>
      </c>
    </row>
    <row r="54" spans="1:8" ht="15" customHeight="1" x14ac:dyDescent="0.35">
      <c r="A54" s="283"/>
      <c r="B54" s="284"/>
      <c r="C54" s="284"/>
      <c r="D54" s="176" t="s">
        <v>125</v>
      </c>
      <c r="E54" s="121">
        <v>0.8356613832537505</v>
      </c>
      <c r="F54" s="121">
        <v>7.707881511533482E-2</v>
      </c>
      <c r="G54" s="121">
        <v>4.5084372785539344</v>
      </c>
      <c r="H54" s="121">
        <v>8.5344876987220028E-2</v>
      </c>
    </row>
    <row r="55" spans="1:8" ht="15" customHeight="1" x14ac:dyDescent="0.35">
      <c r="A55" s="283"/>
      <c r="B55" s="284"/>
      <c r="C55" s="274"/>
      <c r="D55" s="176" t="s">
        <v>126</v>
      </c>
      <c r="E55" s="121">
        <v>0.71754812566640824</v>
      </c>
      <c r="F55" s="121">
        <v>0.11734545772827232</v>
      </c>
      <c r="G55" s="121">
        <v>5.6741022531743273</v>
      </c>
      <c r="H55" s="121">
        <v>9.1647062329844986E-2</v>
      </c>
    </row>
    <row r="56" spans="1:8" ht="15" customHeight="1" x14ac:dyDescent="0.35">
      <c r="A56" s="270">
        <v>2009</v>
      </c>
      <c r="B56" s="276" t="s">
        <v>63</v>
      </c>
      <c r="C56" s="169" t="s">
        <v>117</v>
      </c>
      <c r="D56" s="17" t="s">
        <v>118</v>
      </c>
      <c r="E56" s="97">
        <v>0.37701670737033838</v>
      </c>
      <c r="F56" s="97">
        <v>5.6692152264677928E-2</v>
      </c>
      <c r="G56" s="97">
        <v>1.7189477521863477</v>
      </c>
      <c r="H56" s="97">
        <v>3.1035584697072148E-2</v>
      </c>
    </row>
    <row r="57" spans="1:8" ht="15" customHeight="1" x14ac:dyDescent="0.35">
      <c r="A57" s="283"/>
      <c r="B57" s="273"/>
      <c r="C57" s="169"/>
      <c r="D57" s="17" t="s">
        <v>119</v>
      </c>
      <c r="E57" s="97">
        <v>0.65079247822649289</v>
      </c>
      <c r="F57" s="97">
        <v>0.11457555219118896</v>
      </c>
      <c r="G57" s="97">
        <v>3.0761625439111597</v>
      </c>
      <c r="H57" s="97">
        <v>5.5388324520784946E-2</v>
      </c>
    </row>
    <row r="58" spans="1:8" ht="15" customHeight="1" x14ac:dyDescent="0.35">
      <c r="A58" s="283"/>
      <c r="B58" s="273"/>
      <c r="C58" s="169"/>
      <c r="D58" s="17" t="s">
        <v>120</v>
      </c>
      <c r="E58" s="97">
        <v>0.48431990753093002</v>
      </c>
      <c r="F58" s="97">
        <v>7.8767147493784453E-2</v>
      </c>
      <c r="G58" s="97">
        <v>3.0121541744485851</v>
      </c>
      <c r="H58" s="97">
        <v>5.7710440305520139E-2</v>
      </c>
    </row>
    <row r="59" spans="1:8" ht="15" customHeight="1" x14ac:dyDescent="0.35">
      <c r="A59" s="283"/>
      <c r="B59" s="273"/>
      <c r="C59" s="169"/>
      <c r="D59" s="17" t="s">
        <v>121</v>
      </c>
      <c r="E59" s="97">
        <v>0.96155673722292978</v>
      </c>
      <c r="F59" s="97">
        <v>8.0862582213150888E-2</v>
      </c>
      <c r="G59" s="97">
        <v>5.0119576493143789</v>
      </c>
      <c r="H59" s="97">
        <v>8.4432117430833717E-2</v>
      </c>
    </row>
    <row r="60" spans="1:8" ht="15" customHeight="1" x14ac:dyDescent="0.35">
      <c r="A60" s="283"/>
      <c r="B60" s="273"/>
      <c r="C60" s="169"/>
      <c r="D60" s="17" t="s">
        <v>122</v>
      </c>
      <c r="E60" s="97">
        <v>0.89242477006530452</v>
      </c>
      <c r="F60" s="97">
        <v>0.11639164548171964</v>
      </c>
      <c r="G60" s="97">
        <v>5.3434076196431048</v>
      </c>
      <c r="H60" s="97">
        <v>7.9836972613399906E-2</v>
      </c>
    </row>
    <row r="61" spans="1:8" ht="15" customHeight="1" x14ac:dyDescent="0.35">
      <c r="A61" s="283"/>
      <c r="B61" s="273"/>
      <c r="C61" s="276" t="s">
        <v>123</v>
      </c>
      <c r="D61" s="170" t="s">
        <v>124</v>
      </c>
      <c r="E61" s="97">
        <v>1.8949554093262082</v>
      </c>
      <c r="F61" s="97">
        <v>0.29430444810887535</v>
      </c>
      <c r="G61" s="97">
        <v>8.26158787415463</v>
      </c>
      <c r="H61" s="97">
        <v>0.1467454809217667</v>
      </c>
    </row>
    <row r="62" spans="1:8" ht="15" customHeight="1" x14ac:dyDescent="0.35">
      <c r="A62" s="283"/>
      <c r="B62" s="273"/>
      <c r="C62" s="285"/>
      <c r="D62" s="289" t="s">
        <v>125</v>
      </c>
      <c r="E62" s="288">
        <v>0.76137886009009592</v>
      </c>
      <c r="F62" s="288">
        <v>6.9810537311483969E-2</v>
      </c>
      <c r="G62" s="288">
        <v>4.7415856891036103</v>
      </c>
      <c r="H62" s="288">
        <v>8.1344127440099237E-2</v>
      </c>
    </row>
    <row r="63" spans="1:8" ht="15" customHeight="1" x14ac:dyDescent="0.35">
      <c r="A63" s="283"/>
      <c r="B63" s="273"/>
      <c r="C63" s="285"/>
      <c r="D63" s="170" t="s">
        <v>126</v>
      </c>
      <c r="E63" s="97">
        <v>0.6238929698375496</v>
      </c>
      <c r="F63" s="97">
        <v>0.17017102811775633</v>
      </c>
      <c r="G63" s="97">
        <v>5.704328226822784</v>
      </c>
      <c r="H63" s="97">
        <v>8.500671317059369E-2</v>
      </c>
    </row>
    <row r="64" spans="1:8" ht="15" customHeight="1" x14ac:dyDescent="0.35">
      <c r="A64" s="270">
        <v>2010</v>
      </c>
      <c r="B64" s="290" t="s">
        <v>63</v>
      </c>
      <c r="C64" s="291" t="s">
        <v>117</v>
      </c>
      <c r="D64" s="272" t="s">
        <v>118</v>
      </c>
      <c r="E64" s="292">
        <v>0.41571277621948821</v>
      </c>
      <c r="F64" s="292">
        <v>8.2326269559492057E-2</v>
      </c>
      <c r="G64" s="292">
        <v>1.7353072429553611</v>
      </c>
      <c r="H64" s="292">
        <v>3.5372051327637502E-2</v>
      </c>
    </row>
    <row r="65" spans="1:8" ht="15" customHeight="1" x14ac:dyDescent="0.35">
      <c r="A65" s="283"/>
      <c r="B65" s="293"/>
      <c r="C65" s="291"/>
      <c r="D65" s="272" t="s">
        <v>119</v>
      </c>
      <c r="E65" s="292">
        <v>0.50197095651788171</v>
      </c>
      <c r="F65" s="292">
        <v>9.585624397019292E-2</v>
      </c>
      <c r="G65" s="292">
        <v>2.9714655530089611</v>
      </c>
      <c r="H65" s="292">
        <v>4.7729169331468917E-2</v>
      </c>
    </row>
    <row r="66" spans="1:8" ht="15" customHeight="1" x14ac:dyDescent="0.35">
      <c r="A66" s="283"/>
      <c r="B66" s="293"/>
      <c r="C66" s="291"/>
      <c r="D66" s="272" t="s">
        <v>120</v>
      </c>
      <c r="E66" s="292">
        <v>0.48138129149096015</v>
      </c>
      <c r="F66" s="292">
        <v>8.9469503961143323E-2</v>
      </c>
      <c r="G66" s="292">
        <v>3.01814643629513</v>
      </c>
      <c r="H66" s="292">
        <v>5.0730896440256613E-2</v>
      </c>
    </row>
    <row r="67" spans="1:8" ht="15" customHeight="1" x14ac:dyDescent="0.35">
      <c r="A67" s="283"/>
      <c r="B67" s="293"/>
      <c r="C67" s="291"/>
      <c r="D67" s="272" t="s">
        <v>121</v>
      </c>
      <c r="E67" s="292">
        <v>0.88632744662204921</v>
      </c>
      <c r="F67" s="292">
        <v>0.11279695076015922</v>
      </c>
      <c r="G67" s="292">
        <v>5.029515885509988</v>
      </c>
      <c r="H67" s="292">
        <v>9.2040520218309094E-2</v>
      </c>
    </row>
    <row r="68" spans="1:8" ht="15" customHeight="1" x14ac:dyDescent="0.35">
      <c r="A68" s="283"/>
      <c r="B68" s="293"/>
      <c r="C68" s="291"/>
      <c r="D68" s="272" t="s">
        <v>122</v>
      </c>
      <c r="E68" s="292">
        <v>0.64691291365721482</v>
      </c>
      <c r="F68" s="292">
        <v>0.17390786429515853</v>
      </c>
      <c r="G68" s="292">
        <v>5.2893556689513526</v>
      </c>
      <c r="H68" s="292">
        <v>7.140128938079926E-2</v>
      </c>
    </row>
    <row r="69" spans="1:8" ht="15" customHeight="1" x14ac:dyDescent="0.35">
      <c r="A69" s="283"/>
      <c r="B69" s="293"/>
      <c r="C69" s="271" t="s">
        <v>123</v>
      </c>
      <c r="D69" s="176" t="s">
        <v>124</v>
      </c>
      <c r="E69" s="292">
        <v>1.8392720436597763</v>
      </c>
      <c r="F69" s="292">
        <v>0.30544335223149172</v>
      </c>
      <c r="G69" s="292">
        <v>8.3845718722829403</v>
      </c>
      <c r="H69" s="292">
        <v>0.15169674743294023</v>
      </c>
    </row>
    <row r="70" spans="1:8" ht="15" customHeight="1" x14ac:dyDescent="0.35">
      <c r="A70" s="283"/>
      <c r="B70" s="293"/>
      <c r="C70" s="284"/>
      <c r="D70" s="176" t="s">
        <v>125</v>
      </c>
      <c r="E70" s="292">
        <v>1.2080754863374983</v>
      </c>
      <c r="F70" s="292">
        <v>0.14294474304986329</v>
      </c>
      <c r="G70" s="292">
        <v>4.7253984244479632</v>
      </c>
      <c r="H70" s="292">
        <v>8.1770399894879789E-2</v>
      </c>
    </row>
    <row r="71" spans="1:8" ht="15" customHeight="1" x14ac:dyDescent="0.35">
      <c r="A71" s="283"/>
      <c r="B71" s="293"/>
      <c r="C71" s="274"/>
      <c r="D71" s="176" t="s">
        <v>126</v>
      </c>
      <c r="E71" s="292">
        <v>0.66662062133959221</v>
      </c>
      <c r="F71" s="292">
        <v>0.19451030318090604</v>
      </c>
      <c r="G71" s="292">
        <v>5.454656506739151</v>
      </c>
      <c r="H71" s="292">
        <v>8.7516769156665869E-2</v>
      </c>
    </row>
    <row r="72" spans="1:8" ht="15" customHeight="1" x14ac:dyDescent="0.35">
      <c r="A72" s="270">
        <v>2011</v>
      </c>
      <c r="B72" s="276" t="s">
        <v>63</v>
      </c>
      <c r="C72" s="169" t="s">
        <v>117</v>
      </c>
      <c r="D72" s="17" t="s">
        <v>118</v>
      </c>
      <c r="E72" s="97">
        <v>0.37904062934268723</v>
      </c>
      <c r="F72" s="97">
        <v>4.2846103145387948E-2</v>
      </c>
      <c r="G72" s="97">
        <v>1.6964546610441433</v>
      </c>
      <c r="H72" s="97">
        <v>3.7265593843345324E-2</v>
      </c>
    </row>
    <row r="73" spans="1:8" ht="15" customHeight="1" x14ac:dyDescent="0.35">
      <c r="A73" s="283"/>
      <c r="B73" s="285"/>
      <c r="C73" s="169"/>
      <c r="D73" s="17" t="s">
        <v>119</v>
      </c>
      <c r="E73" s="97">
        <v>0.49927842561270697</v>
      </c>
      <c r="F73" s="97">
        <v>8.6270128837029919E-2</v>
      </c>
      <c r="G73" s="97">
        <v>2.9732443266197643</v>
      </c>
      <c r="H73" s="97">
        <v>4.8138038059266752E-2</v>
      </c>
    </row>
    <row r="74" spans="1:8" ht="15" customHeight="1" x14ac:dyDescent="0.35">
      <c r="A74" s="283"/>
      <c r="B74" s="285"/>
      <c r="C74" s="169"/>
      <c r="D74" s="17" t="s">
        <v>120</v>
      </c>
      <c r="E74" s="97">
        <v>0.51456972296447889</v>
      </c>
      <c r="F74" s="97">
        <v>0.10724867355252309</v>
      </c>
      <c r="G74" s="97">
        <v>3.0584235977969159</v>
      </c>
      <c r="H74" s="97">
        <v>5.6426965993966946E-2</v>
      </c>
    </row>
    <row r="75" spans="1:8" ht="15" customHeight="1" x14ac:dyDescent="0.35">
      <c r="A75" s="283"/>
      <c r="B75" s="285"/>
      <c r="C75" s="169"/>
      <c r="D75" s="17" t="s">
        <v>121</v>
      </c>
      <c r="E75" s="97">
        <v>1.0120434666429647</v>
      </c>
      <c r="F75" s="97">
        <v>0.1006746162004007</v>
      </c>
      <c r="G75" s="97">
        <v>4.7797241367535692</v>
      </c>
      <c r="H75" s="97">
        <v>8.5028110237089297E-2</v>
      </c>
    </row>
    <row r="76" spans="1:8" ht="15" customHeight="1" x14ac:dyDescent="0.35">
      <c r="A76" s="283"/>
      <c r="B76" s="285"/>
      <c r="C76" s="169"/>
      <c r="D76" s="17" t="s">
        <v>122</v>
      </c>
      <c r="E76" s="97">
        <v>0.78715660267918697</v>
      </c>
      <c r="F76" s="97">
        <v>0.15694442775725534</v>
      </c>
      <c r="G76" s="97">
        <v>5.1886830446672016</v>
      </c>
      <c r="H76" s="97">
        <v>7.1524724435440099E-2</v>
      </c>
    </row>
    <row r="77" spans="1:8" ht="15" customHeight="1" x14ac:dyDescent="0.35">
      <c r="A77" s="283"/>
      <c r="B77" s="285"/>
      <c r="C77" s="276" t="s">
        <v>123</v>
      </c>
      <c r="D77" s="170" t="s">
        <v>124</v>
      </c>
      <c r="E77" s="97">
        <v>1.6769686192372724</v>
      </c>
      <c r="F77" s="97">
        <v>0.20830450005487941</v>
      </c>
      <c r="G77" s="97">
        <v>8.4638824082521893</v>
      </c>
      <c r="H77" s="97">
        <v>0.15156302016064527</v>
      </c>
    </row>
    <row r="78" spans="1:8" ht="15" customHeight="1" x14ac:dyDescent="0.35">
      <c r="A78" s="283"/>
      <c r="B78" s="285"/>
      <c r="C78" s="285"/>
      <c r="D78" s="170" t="s">
        <v>125</v>
      </c>
      <c r="E78" s="97">
        <v>1.1766016523147607</v>
      </c>
      <c r="F78" s="97">
        <v>0.13474368309820231</v>
      </c>
      <c r="G78" s="97">
        <v>4.8714684001270987</v>
      </c>
      <c r="H78" s="97">
        <v>9.4265736725623064E-2</v>
      </c>
    </row>
    <row r="79" spans="1:8" ht="15" customHeight="1" x14ac:dyDescent="0.35">
      <c r="A79" s="283"/>
      <c r="B79" s="285"/>
      <c r="C79" s="278"/>
      <c r="D79" s="170" t="s">
        <v>126</v>
      </c>
      <c r="E79" s="97">
        <v>0.62249956759224434</v>
      </c>
      <c r="F79" s="97">
        <v>0.19688559680307602</v>
      </c>
      <c r="G79" s="97">
        <v>5.4903958283100094</v>
      </c>
      <c r="H79" s="97">
        <v>7.3836430916029316E-2</v>
      </c>
    </row>
    <row r="80" spans="1:8" ht="15" customHeight="1" x14ac:dyDescent="0.35">
      <c r="A80" s="294"/>
      <c r="B80" s="295" t="s">
        <v>136</v>
      </c>
      <c r="C80" s="296"/>
      <c r="D80" s="296"/>
      <c r="E80" s="297"/>
      <c r="F80" s="297"/>
      <c r="G80" s="297"/>
      <c r="H80" s="297"/>
    </row>
    <row r="81" spans="1:8" ht="15" customHeight="1" x14ac:dyDescent="0.35">
      <c r="A81" s="298">
        <v>2012</v>
      </c>
      <c r="B81" s="299" t="s">
        <v>128</v>
      </c>
      <c r="C81" s="291" t="s">
        <v>117</v>
      </c>
      <c r="D81" s="272" t="s">
        <v>118</v>
      </c>
      <c r="E81" s="300">
        <v>5.2578204869815374E-3</v>
      </c>
      <c r="F81" s="300">
        <v>4.7850066069806511E-3</v>
      </c>
      <c r="G81" s="300">
        <v>0.51869653904584845</v>
      </c>
      <c r="H81" s="300">
        <v>3.1532520979668656E-3</v>
      </c>
    </row>
    <row r="82" spans="1:8" ht="15" customHeight="1" x14ac:dyDescent="0.35">
      <c r="A82" s="301"/>
      <c r="B82" s="302"/>
      <c r="C82" s="291"/>
      <c r="D82" s="272" t="s">
        <v>119</v>
      </c>
      <c r="E82" s="300">
        <v>0.11963752867814123</v>
      </c>
      <c r="F82" s="300">
        <v>1.0251957735102164E-2</v>
      </c>
      <c r="G82" s="300">
        <v>1.0762878215069529</v>
      </c>
      <c r="H82" s="300">
        <v>7.3832779669796098E-3</v>
      </c>
    </row>
    <row r="83" spans="1:8" ht="15" customHeight="1" x14ac:dyDescent="0.35">
      <c r="A83" s="301"/>
      <c r="B83" s="302"/>
      <c r="C83" s="291"/>
      <c r="D83" s="272" t="s">
        <v>120</v>
      </c>
      <c r="E83" s="300">
        <v>0.12436175779198687</v>
      </c>
      <c r="F83" s="300">
        <v>6.5651371229238902E-3</v>
      </c>
      <c r="G83" s="300">
        <v>1.0318615690092232</v>
      </c>
      <c r="H83" s="300">
        <v>7.4821632428014777E-3</v>
      </c>
    </row>
    <row r="84" spans="1:8" ht="15" customHeight="1" x14ac:dyDescent="0.35">
      <c r="A84" s="301"/>
      <c r="B84" s="302"/>
      <c r="C84" s="291"/>
      <c r="D84" s="272" t="s">
        <v>121</v>
      </c>
      <c r="E84" s="300">
        <v>0.14759466307527713</v>
      </c>
      <c r="F84" s="300">
        <v>1.749918691085044E-2</v>
      </c>
      <c r="G84" s="300">
        <v>1.6791074541703319</v>
      </c>
      <c r="H84" s="300">
        <v>1.4897755540875324E-2</v>
      </c>
    </row>
    <row r="85" spans="1:8" ht="15" customHeight="1" x14ac:dyDescent="0.35">
      <c r="A85" s="301"/>
      <c r="B85" s="302"/>
      <c r="C85" s="291"/>
      <c r="D85" s="272" t="s">
        <v>122</v>
      </c>
      <c r="E85" s="300">
        <v>0.25707740556240666</v>
      </c>
      <c r="F85" s="300">
        <v>3.0070507548246146E-2</v>
      </c>
      <c r="G85" s="300">
        <v>1.5881765019951413</v>
      </c>
      <c r="H85" s="300">
        <v>1.4933273272592843E-2</v>
      </c>
    </row>
    <row r="86" spans="1:8" ht="15" customHeight="1" x14ac:dyDescent="0.35">
      <c r="A86" s="301"/>
      <c r="B86" s="302"/>
      <c r="C86" s="271" t="s">
        <v>123</v>
      </c>
      <c r="D86" s="176" t="s">
        <v>124</v>
      </c>
      <c r="E86" s="300">
        <v>0.53742707712389437</v>
      </c>
      <c r="F86" s="300">
        <v>1.5418310702307815E-2</v>
      </c>
      <c r="G86" s="300">
        <v>2.6234777994097738</v>
      </c>
      <c r="H86" s="300">
        <v>2.1408679144323633E-2</v>
      </c>
    </row>
    <row r="87" spans="1:8" ht="15" customHeight="1" x14ac:dyDescent="0.35">
      <c r="A87" s="301"/>
      <c r="B87" s="302"/>
      <c r="C87" s="284"/>
      <c r="D87" s="176" t="s">
        <v>125</v>
      </c>
      <c r="E87" s="300">
        <v>0.21315720609855238</v>
      </c>
      <c r="F87" s="300">
        <v>5.1144900046049158E-2</v>
      </c>
      <c r="G87" s="300">
        <v>1.4106206006481588</v>
      </c>
      <c r="H87" s="300">
        <v>1.6478341786889814E-2</v>
      </c>
    </row>
    <row r="88" spans="1:8" ht="15" customHeight="1" x14ac:dyDescent="0.35">
      <c r="A88" s="301"/>
      <c r="B88" s="302"/>
      <c r="C88" s="274"/>
      <c r="D88" s="176" t="s">
        <v>126</v>
      </c>
      <c r="E88" s="300">
        <v>0.28826442074457614</v>
      </c>
      <c r="F88" s="300">
        <v>2.7642381898417612E-2</v>
      </c>
      <c r="G88" s="300">
        <v>1.5504648246071921</v>
      </c>
      <c r="H88" s="300">
        <v>1.6321758516346437E-2</v>
      </c>
    </row>
    <row r="89" spans="1:8" ht="15" customHeight="1" x14ac:dyDescent="0.35">
      <c r="A89" s="270">
        <v>2013</v>
      </c>
      <c r="B89" s="276" t="s">
        <v>128</v>
      </c>
      <c r="C89" s="169" t="s">
        <v>117</v>
      </c>
      <c r="D89" s="17" t="s">
        <v>118</v>
      </c>
      <c r="E89" s="303">
        <v>1.1767887099016786E-2</v>
      </c>
      <c r="F89" s="303">
        <v>4.9763600681927561E-3</v>
      </c>
      <c r="G89" s="303">
        <v>0.48925810921611901</v>
      </c>
      <c r="H89" s="303">
        <v>3.5856572387733794E-3</v>
      </c>
    </row>
    <row r="90" spans="1:8" ht="15" customHeight="1" x14ac:dyDescent="0.35">
      <c r="A90" s="283"/>
      <c r="B90" s="285"/>
      <c r="C90" s="169"/>
      <c r="D90" s="17" t="s">
        <v>119</v>
      </c>
      <c r="E90" s="303">
        <v>0.11514551077773025</v>
      </c>
      <c r="F90" s="303">
        <v>7.404565454191504E-3</v>
      </c>
      <c r="G90" s="303">
        <v>0.95604806142273868</v>
      </c>
      <c r="H90" s="303">
        <v>7.5297928075998078E-3</v>
      </c>
    </row>
    <row r="91" spans="1:8" ht="15" customHeight="1" x14ac:dyDescent="0.35">
      <c r="A91" s="283"/>
      <c r="B91" s="285"/>
      <c r="C91" s="169"/>
      <c r="D91" s="17" t="s">
        <v>120</v>
      </c>
      <c r="E91" s="303">
        <v>8.1388660785755546E-2</v>
      </c>
      <c r="F91" s="303">
        <v>8.8746994792721166E-3</v>
      </c>
      <c r="G91" s="303">
        <v>1.0605028467684028</v>
      </c>
      <c r="H91" s="303">
        <v>8.5496497099065791E-3</v>
      </c>
    </row>
    <row r="92" spans="1:8" ht="15" customHeight="1" x14ac:dyDescent="0.35">
      <c r="A92" s="283"/>
      <c r="B92" s="285"/>
      <c r="C92" s="169"/>
      <c r="D92" s="17" t="s">
        <v>121</v>
      </c>
      <c r="E92" s="303">
        <v>0.1069786013505323</v>
      </c>
      <c r="F92" s="303">
        <v>1.7158578496681502E-2</v>
      </c>
      <c r="G92" s="303">
        <v>1.6009911599214219</v>
      </c>
      <c r="H92" s="303">
        <v>1.6173630230739144E-2</v>
      </c>
    </row>
    <row r="93" spans="1:8" ht="15" customHeight="1" x14ac:dyDescent="0.35">
      <c r="A93" s="283"/>
      <c r="B93" s="285"/>
      <c r="C93" s="169"/>
      <c r="D93" s="17" t="s">
        <v>122</v>
      </c>
      <c r="E93" s="303">
        <v>0.28472714904225971</v>
      </c>
      <c r="F93" s="303">
        <v>2.9164415098544387E-2</v>
      </c>
      <c r="G93" s="303">
        <v>1.5427768275911815</v>
      </c>
      <c r="H93" s="303">
        <v>1.6174505525974388E-2</v>
      </c>
    </row>
    <row r="94" spans="1:8" ht="15" customHeight="1" x14ac:dyDescent="0.35">
      <c r="A94" s="283"/>
      <c r="B94" s="285"/>
      <c r="C94" s="276" t="s">
        <v>123</v>
      </c>
      <c r="D94" s="170" t="s">
        <v>124</v>
      </c>
      <c r="E94" s="303">
        <v>0.53871900578733467</v>
      </c>
      <c r="F94" s="303">
        <v>1.4636353720970699E-2</v>
      </c>
      <c r="G94" s="303">
        <v>2.6858560526396853</v>
      </c>
      <c r="H94" s="303">
        <v>2.0905533478037516E-2</v>
      </c>
    </row>
    <row r="95" spans="1:8" ht="15" customHeight="1" x14ac:dyDescent="0.35">
      <c r="A95" s="283"/>
      <c r="B95" s="285"/>
      <c r="C95" s="285"/>
      <c r="D95" s="170" t="s">
        <v>125</v>
      </c>
      <c r="E95" s="303">
        <v>0.13151216257696571</v>
      </c>
      <c r="F95" s="303">
        <v>3.0805705560185498E-2</v>
      </c>
      <c r="G95" s="303">
        <v>1.2210290798900454</v>
      </c>
      <c r="H95" s="303">
        <v>1.1314814781612257E-2</v>
      </c>
    </row>
    <row r="96" spans="1:8" ht="15" customHeight="1" x14ac:dyDescent="0.35">
      <c r="A96" s="283"/>
      <c r="B96" s="285"/>
      <c r="C96" s="278"/>
      <c r="D96" s="170" t="s">
        <v>126</v>
      </c>
      <c r="E96" s="303">
        <v>0.28217518766623867</v>
      </c>
      <c r="F96" s="303">
        <v>3.2472878437852334E-2</v>
      </c>
      <c r="G96" s="303">
        <v>1.6500106076363052</v>
      </c>
      <c r="H96" s="303">
        <v>1.6271590925043516E-2</v>
      </c>
    </row>
    <row r="97" spans="1:8" ht="15" customHeight="1" x14ac:dyDescent="0.35">
      <c r="A97" s="298" t="s">
        <v>137</v>
      </c>
      <c r="B97" s="299" t="s">
        <v>128</v>
      </c>
      <c r="C97" s="291" t="s">
        <v>117</v>
      </c>
      <c r="D97" s="272" t="s">
        <v>118</v>
      </c>
      <c r="E97" s="300">
        <v>1.1767887099016786E-2</v>
      </c>
      <c r="F97" s="300">
        <v>4.9763600681927561E-3</v>
      </c>
      <c r="G97" s="300">
        <v>0.48925810921611901</v>
      </c>
      <c r="H97" s="300">
        <v>3.5856572387733794E-3</v>
      </c>
    </row>
    <row r="98" spans="1:8" ht="15" customHeight="1" x14ac:dyDescent="0.35">
      <c r="A98" s="301"/>
      <c r="B98" s="302"/>
      <c r="C98" s="291"/>
      <c r="D98" s="272" t="s">
        <v>119</v>
      </c>
      <c r="E98" s="300">
        <v>0.11514551077773025</v>
      </c>
      <c r="F98" s="300">
        <v>7.404565454191504E-3</v>
      </c>
      <c r="G98" s="300">
        <v>0.95604806142273868</v>
      </c>
      <c r="H98" s="300">
        <v>7.5297928075998078E-3</v>
      </c>
    </row>
    <row r="99" spans="1:8" ht="15" customHeight="1" x14ac:dyDescent="0.35">
      <c r="A99" s="301"/>
      <c r="B99" s="302"/>
      <c r="C99" s="291"/>
      <c r="D99" s="272" t="s">
        <v>120</v>
      </c>
      <c r="E99" s="300">
        <v>8.1388660785755546E-2</v>
      </c>
      <c r="F99" s="300">
        <v>8.8746994792721166E-3</v>
      </c>
      <c r="G99" s="300">
        <v>1.0605028467684028</v>
      </c>
      <c r="H99" s="300">
        <v>8.5496497099065791E-3</v>
      </c>
    </row>
    <row r="100" spans="1:8" ht="15" customHeight="1" x14ac:dyDescent="0.35">
      <c r="A100" s="301"/>
      <c r="B100" s="302"/>
      <c r="C100" s="291"/>
      <c r="D100" s="272" t="s">
        <v>121</v>
      </c>
      <c r="E100" s="300">
        <v>0.1069786013505323</v>
      </c>
      <c r="F100" s="300">
        <v>1.7158578496681502E-2</v>
      </c>
      <c r="G100" s="300">
        <v>1.6009911599214219</v>
      </c>
      <c r="H100" s="300">
        <v>1.6173630230739144E-2</v>
      </c>
    </row>
    <row r="101" spans="1:8" ht="15" customHeight="1" x14ac:dyDescent="0.35">
      <c r="A101" s="301"/>
      <c r="B101" s="302"/>
      <c r="C101" s="291"/>
      <c r="D101" s="272" t="s">
        <v>122</v>
      </c>
      <c r="E101" s="300">
        <v>0.28472714904225971</v>
      </c>
      <c r="F101" s="300">
        <v>2.9164415098544387E-2</v>
      </c>
      <c r="G101" s="300">
        <v>1.5427768275911815</v>
      </c>
      <c r="H101" s="300">
        <v>1.6174505525974388E-2</v>
      </c>
    </row>
    <row r="102" spans="1:8" ht="15" customHeight="1" x14ac:dyDescent="0.35">
      <c r="A102" s="301"/>
      <c r="B102" s="302"/>
      <c r="C102" s="271" t="s">
        <v>123</v>
      </c>
      <c r="D102" s="176" t="s">
        <v>124</v>
      </c>
      <c r="E102" s="300">
        <v>0.53871900578733467</v>
      </c>
      <c r="F102" s="300">
        <v>1.4636353720970699E-2</v>
      </c>
      <c r="G102" s="300">
        <v>2.6858560526396853</v>
      </c>
      <c r="H102" s="300">
        <v>2.0905533478037516E-2</v>
      </c>
    </row>
    <row r="103" spans="1:8" ht="15" customHeight="1" x14ac:dyDescent="0.35">
      <c r="A103" s="301"/>
      <c r="B103" s="302"/>
      <c r="C103" s="284"/>
      <c r="D103" s="176" t="s">
        <v>125</v>
      </c>
      <c r="E103" s="300">
        <v>0.13151216257696571</v>
      </c>
      <c r="F103" s="300">
        <v>3.0805705560185498E-2</v>
      </c>
      <c r="G103" s="300">
        <v>1.2210290798900454</v>
      </c>
      <c r="H103" s="300">
        <v>1.1314814781612257E-2</v>
      </c>
    </row>
    <row r="104" spans="1:8" ht="15" customHeight="1" x14ac:dyDescent="0.35">
      <c r="A104" s="301"/>
      <c r="B104" s="302"/>
      <c r="C104" s="274"/>
      <c r="D104" s="176" t="s">
        <v>126</v>
      </c>
      <c r="E104" s="300">
        <v>0.28217518766623867</v>
      </c>
      <c r="F104" s="300">
        <v>3.2472878437852334E-2</v>
      </c>
      <c r="G104" s="300">
        <v>1.6500106076363052</v>
      </c>
      <c r="H104" s="300">
        <v>1.6271590925043516E-2</v>
      </c>
    </row>
    <row r="106" spans="1:8" x14ac:dyDescent="0.35">
      <c r="A106" s="2" t="s">
        <v>88</v>
      </c>
      <c r="B106" s="2"/>
      <c r="C106" s="2"/>
      <c r="D106" s="2"/>
      <c r="E106" s="2"/>
      <c r="F106" s="2"/>
      <c r="G106" s="2"/>
      <c r="H106" s="2"/>
    </row>
    <row r="107" spans="1:8" ht="15" customHeight="1" x14ac:dyDescent="0.35">
      <c r="A107" s="304" t="s">
        <v>138</v>
      </c>
      <c r="B107" s="304"/>
      <c r="C107" s="304"/>
      <c r="D107" s="304"/>
      <c r="E107" s="304"/>
      <c r="F107" s="304"/>
      <c r="G107" s="304"/>
      <c r="H107" s="304"/>
    </row>
    <row r="108" spans="1:8" ht="13.5" customHeight="1" x14ac:dyDescent="0.35">
      <c r="A108" s="304" t="s">
        <v>139</v>
      </c>
      <c r="B108" s="304"/>
      <c r="C108" s="304"/>
      <c r="D108" s="304"/>
      <c r="E108" s="304"/>
      <c r="F108" s="304"/>
      <c r="G108" s="304"/>
      <c r="H108" s="304"/>
    </row>
    <row r="109" spans="1:8" ht="15.75" customHeight="1" x14ac:dyDescent="0.35">
      <c r="A109" s="304"/>
      <c r="B109" s="304"/>
      <c r="C109" s="304"/>
      <c r="D109" s="304"/>
      <c r="E109" s="304"/>
      <c r="F109" s="304"/>
      <c r="G109" s="304"/>
      <c r="H109" s="304"/>
    </row>
    <row r="110" spans="1:8" ht="15.75" customHeight="1" x14ac:dyDescent="0.35">
      <c r="A110" s="264" t="s">
        <v>140</v>
      </c>
      <c r="B110" s="264"/>
      <c r="C110" s="264"/>
      <c r="D110" s="264"/>
      <c r="E110" s="264"/>
      <c r="F110" s="264"/>
      <c r="G110" s="264"/>
      <c r="H110" s="264"/>
    </row>
    <row r="111" spans="1:8" ht="6.75" customHeight="1" x14ac:dyDescent="0.35">
      <c r="A111" s="262"/>
      <c r="B111" s="262"/>
      <c r="C111" s="262"/>
      <c r="D111" s="262"/>
      <c r="E111" s="262"/>
      <c r="F111" s="262"/>
      <c r="G111" s="262"/>
      <c r="H111" s="262"/>
    </row>
    <row r="112" spans="1:8" x14ac:dyDescent="0.35">
      <c r="A112" s="265" t="s">
        <v>141</v>
      </c>
      <c r="B112" s="2"/>
      <c r="C112" s="2"/>
      <c r="D112" s="2"/>
      <c r="E112" s="2"/>
      <c r="F112" s="2"/>
      <c r="G112" s="2"/>
      <c r="H112" s="2"/>
    </row>
    <row r="113" spans="1:1" x14ac:dyDescent="0.35">
      <c r="A113" s="2" t="s">
        <v>142</v>
      </c>
    </row>
  </sheetData>
  <mergeCells count="59">
    <mergeCell ref="A107:H107"/>
    <mergeCell ref="A108:H109"/>
    <mergeCell ref="A110:H110"/>
    <mergeCell ref="A89:A96"/>
    <mergeCell ref="B89:B96"/>
    <mergeCell ref="C89:C93"/>
    <mergeCell ref="C94:C96"/>
    <mergeCell ref="A97:A104"/>
    <mergeCell ref="B97:B104"/>
    <mergeCell ref="C97:C101"/>
    <mergeCell ref="C102:C104"/>
    <mergeCell ref="A81:A88"/>
    <mergeCell ref="B81:B88"/>
    <mergeCell ref="C81:C85"/>
    <mergeCell ref="C86:C88"/>
    <mergeCell ref="A64:A71"/>
    <mergeCell ref="B64:B71"/>
    <mergeCell ref="C64:C68"/>
    <mergeCell ref="C69:C71"/>
    <mergeCell ref="A72:A79"/>
    <mergeCell ref="B72:B79"/>
    <mergeCell ref="C72:C76"/>
    <mergeCell ref="C77:C79"/>
    <mergeCell ref="A48:A55"/>
    <mergeCell ref="B48:B55"/>
    <mergeCell ref="C48:C52"/>
    <mergeCell ref="C53:C55"/>
    <mergeCell ref="A56:A63"/>
    <mergeCell ref="B56:B63"/>
    <mergeCell ref="C56:C60"/>
    <mergeCell ref="C61:C63"/>
    <mergeCell ref="A40:A47"/>
    <mergeCell ref="B40:B47"/>
    <mergeCell ref="C40:C44"/>
    <mergeCell ref="C45:C47"/>
    <mergeCell ref="A25:A31"/>
    <mergeCell ref="B25:B31"/>
    <mergeCell ref="C25:C29"/>
    <mergeCell ref="C30:C31"/>
    <mergeCell ref="A32:A39"/>
    <mergeCell ref="B32:B39"/>
    <mergeCell ref="C32:C36"/>
    <mergeCell ref="C37:C39"/>
    <mergeCell ref="A11:A17"/>
    <mergeCell ref="B11:B17"/>
    <mergeCell ref="C11:C15"/>
    <mergeCell ref="C16:C17"/>
    <mergeCell ref="A18:A24"/>
    <mergeCell ref="B18:B24"/>
    <mergeCell ref="C18:C22"/>
    <mergeCell ref="C23:C24"/>
    <mergeCell ref="A1:H1"/>
    <mergeCell ref="A2:A3"/>
    <mergeCell ref="B2:B3"/>
    <mergeCell ref="C2:D3"/>
    <mergeCell ref="A4:A10"/>
    <mergeCell ref="B4:B10"/>
    <mergeCell ref="C4:C8"/>
    <mergeCell ref="C9:C10"/>
  </mergeCells>
  <printOptions horizontalCentered="1"/>
  <pageMargins left="0.51181102362204722" right="0.51181102362204722" top="0.78740157480314965" bottom="1.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</vt:i4>
      </vt:variant>
    </vt:vector>
  </HeadingPairs>
  <TitlesOfParts>
    <vt:vector size="17" baseType="lpstr">
      <vt:lpstr>Leves</vt:lpstr>
      <vt:lpstr>Coml Leves</vt:lpstr>
      <vt:lpstr>Coml Leve ens como pesado</vt:lpstr>
      <vt:lpstr>Prop. Coml Leve</vt:lpstr>
      <vt:lpstr>GNV</vt:lpstr>
      <vt:lpstr>FE Deter_Autom</vt:lpstr>
      <vt:lpstr>FE Deter_Cml leve</vt:lpstr>
      <vt:lpstr>Pesados 1</vt:lpstr>
      <vt:lpstr>Pesados 2</vt:lpstr>
      <vt:lpstr>Motos</vt:lpstr>
      <vt:lpstr>Evap</vt:lpstr>
      <vt:lpstr>N2O Leve</vt:lpstr>
      <vt:lpstr>N2O CL</vt:lpstr>
      <vt:lpstr>CO2</vt:lpstr>
      <vt:lpstr>CH4 e N2O diesel</vt:lpstr>
      <vt:lpstr>Autonomia diesel</vt:lpstr>
      <vt:lpstr>Evap!_Toc398029243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2024-11-06T13:08:14Z</dcterms:created>
  <dcterms:modified xsi:type="dcterms:W3CDTF">2024-11-06T13:34:33Z</dcterms:modified>
</cp:coreProperties>
</file>