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6\etha\arquivos net2022\"/>
    </mc:Choice>
  </mc:AlternateContent>
  <bookViews>
    <workbookView xWindow="0" yWindow="0" windowWidth="21600" windowHeight="9740" tabRatio="913"/>
  </bookViews>
  <sheets>
    <sheet name="leves" sheetId="12" r:id="rId1"/>
    <sheet name="comerciais leves" sheetId="13" r:id="rId2"/>
    <sheet name="comerciais lv ens pesado" sheetId="14" r:id="rId3"/>
    <sheet name="gnv" sheetId="15" r:id="rId4"/>
    <sheet name="pesados 1" sheetId="16" r:id="rId5"/>
    <sheet name="pesados 2" sheetId="17" r:id="rId6"/>
    <sheet name="motos" sheetId="18" r:id="rId7"/>
    <sheet name="evaporativa" sheetId="19" r:id="rId8"/>
  </sheets>
  <calcPr calcId="152511" calcMode="manual"/>
</workbook>
</file>

<file path=xl/calcChain.xml><?xml version="1.0" encoding="utf-8"?>
<calcChain xmlns="http://schemas.openxmlformats.org/spreadsheetml/2006/main">
  <c r="H100" i="18" l="1"/>
  <c r="G100" i="18" s="1"/>
  <c r="H99" i="18"/>
  <c r="G99" i="18"/>
  <c r="H98" i="18"/>
  <c r="G98" i="18"/>
  <c r="H97" i="18"/>
  <c r="G97" i="18"/>
  <c r="H96" i="18"/>
  <c r="G96" i="18"/>
  <c r="H95" i="18"/>
  <c r="G95" i="18" s="1"/>
  <c r="H94" i="18"/>
  <c r="G94" i="18" s="1"/>
  <c r="H93" i="18"/>
  <c r="G93" i="18" s="1"/>
  <c r="H92" i="18"/>
  <c r="G92" i="18"/>
  <c r="H91" i="18"/>
  <c r="G91" i="18"/>
  <c r="H90" i="18"/>
  <c r="G90" i="18"/>
  <c r="H89" i="18"/>
  <c r="G89" i="18" s="1"/>
  <c r="H88" i="18"/>
  <c r="G88" i="18" s="1"/>
  <c r="H87" i="18"/>
  <c r="G87" i="18" s="1"/>
  <c r="H86" i="18"/>
  <c r="G86" i="18"/>
  <c r="H85" i="18"/>
  <c r="G85" i="18"/>
  <c r="H84" i="18"/>
  <c r="G84" i="18"/>
  <c r="H83" i="18"/>
  <c r="G83" i="18" s="1"/>
  <c r="H82" i="18"/>
  <c r="G82" i="18" s="1"/>
  <c r="H81" i="18"/>
  <c r="G81" i="18" s="1"/>
  <c r="H80" i="18"/>
  <c r="G80" i="18"/>
  <c r="H79" i="18"/>
  <c r="G79" i="18"/>
  <c r="H78" i="18"/>
  <c r="G78" i="18"/>
  <c r="H77" i="18"/>
  <c r="G77" i="18" s="1"/>
  <c r="H76" i="18"/>
  <c r="G76" i="18" s="1"/>
  <c r="H75" i="18"/>
  <c r="G75" i="18" s="1"/>
  <c r="H74" i="18"/>
  <c r="G74" i="18"/>
  <c r="H73" i="18"/>
  <c r="G73" i="18"/>
  <c r="H72" i="18"/>
  <c r="G72" i="18"/>
  <c r="H71" i="18"/>
  <c r="G71" i="18" s="1"/>
  <c r="H70" i="18"/>
  <c r="G70" i="18" s="1"/>
  <c r="H69" i="18"/>
  <c r="G69" i="18" s="1"/>
  <c r="H68" i="18"/>
  <c r="G68" i="18"/>
  <c r="H67" i="18"/>
  <c r="G67" i="18"/>
  <c r="H66" i="18"/>
  <c r="G66" i="18"/>
  <c r="H65" i="18"/>
  <c r="G65" i="18" s="1"/>
  <c r="H64" i="18"/>
  <c r="G64" i="18" s="1"/>
  <c r="H63" i="18"/>
  <c r="G63" i="18" s="1"/>
  <c r="H62" i="18"/>
  <c r="G62" i="18"/>
  <c r="H61" i="18"/>
  <c r="G61" i="18"/>
  <c r="H60" i="18"/>
  <c r="G60" i="18"/>
  <c r="H59" i="18"/>
  <c r="G59" i="18" s="1"/>
  <c r="H58" i="18"/>
  <c r="G58" i="18" s="1"/>
  <c r="H57" i="18"/>
  <c r="G57" i="18" s="1"/>
  <c r="H56" i="18"/>
  <c r="G56" i="18"/>
  <c r="H55" i="18"/>
  <c r="G55" i="18"/>
  <c r="H54" i="18"/>
  <c r="G54" i="18"/>
  <c r="H53" i="18"/>
  <c r="G53" i="18" s="1"/>
  <c r="H34" i="18"/>
  <c r="G34" i="18" s="1"/>
  <c r="H33" i="18"/>
  <c r="G33" i="18" s="1"/>
  <c r="H32" i="18"/>
  <c r="G32" i="18"/>
  <c r="H31" i="18"/>
  <c r="G31" i="18"/>
  <c r="H30" i="18"/>
  <c r="G30" i="18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 s="1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 s="1"/>
  <c r="H9" i="18"/>
  <c r="G9" i="18" s="1"/>
  <c r="H8" i="18"/>
  <c r="G8" i="18" s="1"/>
  <c r="H7" i="18"/>
  <c r="G7" i="18" s="1"/>
  <c r="H6" i="18"/>
  <c r="G6" i="18" s="1"/>
  <c r="G121" i="13" l="1"/>
  <c r="G120" i="13"/>
  <c r="G119" i="13"/>
  <c r="G118" i="13"/>
  <c r="G109" i="13"/>
  <c r="G108" i="13"/>
  <c r="G107" i="13"/>
  <c r="G106" i="13"/>
  <c r="G110" i="12" l="1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4" i="12"/>
  <c r="F14" i="12"/>
  <c r="G13" i="12"/>
  <c r="F13" i="12"/>
  <c r="G10" i="12"/>
  <c r="F10" i="12"/>
  <c r="G9" i="12"/>
  <c r="F9" i="12"/>
  <c r="G6" i="12"/>
  <c r="F6" i="12"/>
  <c r="G5" i="12"/>
  <c r="F5" i="12"/>
</calcChain>
</file>

<file path=xl/comments1.xml><?xml version="1.0" encoding="utf-8"?>
<comments xmlns="http://schemas.openxmlformats.org/spreadsheetml/2006/main">
  <authors>
    <author>lilianaj</author>
  </authors>
  <commentList>
    <comment ref="A113" authorId="0" shape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<sst xmlns="http://schemas.openxmlformats.org/spreadsheetml/2006/main" count="2607" uniqueCount="212">
  <si>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</si>
  <si>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</si>
  <si>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</si>
  <si>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</si>
  <si>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</si>
  <si>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</si>
  <si>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</si>
  <si>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</si>
  <si>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</si>
  <si>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</si>
  <si>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</si>
  <si>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</si>
  <si>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</si>
  <si>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</si>
  <si>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</si>
  <si>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</si>
  <si>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</si>
  <si>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</si>
  <si>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</si>
  <si>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</si>
  <si>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</si>
  <si>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</si>
  <si>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</si>
  <si>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</si>
  <si>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</si>
  <si>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</si>
  <si>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</si>
  <si>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</si>
  <si>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</si>
  <si>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</si>
  <si>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</si>
  <si>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</si>
  <si>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</si>
  <si>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</si>
  <si>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</si>
  <si>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</si>
  <si>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</si>
  <si>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</si>
  <si>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</si>
  <si>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</si>
  <si>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</si>
  <si>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</si>
  <si>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</si>
  <si>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</si>
  <si>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</si>
  <si>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</si>
  <si>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</si>
  <si>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</si>
  <si>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</si>
  <si>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</si>
  <si>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</si>
  <si>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</si>
  <si>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</si>
  <si>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</si>
  <si>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</si>
  <si>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</si>
  <si>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</si>
  <si>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</si>
  <si>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</si>
  <si>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</si>
  <si>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</si>
  <si>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</si>
  <si>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</si>
  <si>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</si>
  <si>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</si>
  <si>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</si>
  <si>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</si>
  <si>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</si>
  <si>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</si>
  <si>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</si>
  <si>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</si>
  <si>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</si>
  <si>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t>até 1999</t>
  </si>
  <si>
    <t>P2/P3/P4</t>
  </si>
  <si>
    <t>2000-2001</t>
  </si>
  <si>
    <t>P3/P4</t>
  </si>
  <si>
    <t>2002-2003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</si>
  <si>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</si>
  <si>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</si>
  <si>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</si>
  <si>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</si>
  <si>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</si>
  <si>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</si>
  <si>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</si>
  <si>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</si>
  <si>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</si>
  <si>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</si>
  <si>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</si>
  <si>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</si>
  <si>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</si>
  <si>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</si>
  <si>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(4) Por indisponibilidade de dados os valores de 2013 foram repetidos em 2014.</t>
  </si>
  <si>
    <t>2004-2005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</si>
  <si>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</si>
  <si>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</si>
  <si>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</si>
  <si>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</si>
  <si>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</si>
  <si>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</si>
  <si>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</si>
  <si>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</si>
  <si>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</si>
  <si>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</si>
  <si>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</si>
  <si>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</si>
  <si>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</si>
  <si>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</si>
  <si>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</si>
  <si>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</si>
  <si>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</si>
  <si>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</si>
  <si>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</si>
  <si>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</si>
  <si>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</si>
  <si>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</si>
  <si>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</si>
  <si>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</si>
  <si>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</si>
  <si>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</si>
  <si>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</si>
  <si>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</si>
  <si>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</si>
  <si>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</si>
  <si>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</si>
  <si>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</si>
  <si>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</si>
  <si>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</si>
  <si>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</si>
  <si>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</si>
  <si>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</si>
  <si>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</si>
  <si>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</si>
  <si>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</si>
  <si>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</si>
  <si>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</si>
  <si>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</si>
  <si>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</si>
  <si>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</si>
  <si>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</si>
  <si>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</si>
  <si>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</si>
  <si>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</si>
  <si>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</si>
  <si>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</si>
  <si>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</si>
  <si>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</si>
  <si>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 xml:space="preserve"> Fator de emissão evaporativa de veículos leves e comerciais leves do ciclo Otto</t>
  </si>
  <si>
    <t>Automóveis e Comercias Leves</t>
  </si>
  <si>
    <t>Automóveis</t>
  </si>
  <si>
    <t>Automóveis e omercias Leves</t>
  </si>
  <si>
    <t>NMHC-ETOH (g/km)</t>
  </si>
  <si>
    <t>CH4   (g/km) (2)</t>
  </si>
  <si>
    <t>Até 1983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</si>
  <si>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</si>
  <si>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</si>
  <si>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</si>
  <si>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</si>
  <si>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</si>
  <si>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</si>
  <si>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t>(5) Por indisponibilidade de dados os valores de 2020 foram repetidos em 2021.</t>
  </si>
  <si>
    <r>
      <t>Rodoviários</t>
    </r>
    <r>
      <rPr>
        <vertAlign val="superscript"/>
        <sz val="10"/>
        <color indexed="8"/>
        <rFont val="Calibri"/>
        <family val="2"/>
      </rPr>
      <t>(5)</t>
    </r>
  </si>
  <si>
    <t>ETOH (g/km)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</si>
  <si>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>CHO (g/km)</t>
    </r>
  </si>
  <si>
    <t>HCOH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</si>
  <si>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</si>
  <si>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</si>
  <si>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</si>
  <si>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L7</t>
  </si>
  <si>
    <t>NOTAS:</t>
  </si>
  <si>
    <t xml:space="preserve">A partir de 2006 valores obtidos dos Relatórios de Valores de Emissão da Produção (RVEP) e ponderados pelos Relatórios de Vendas anuais </t>
  </si>
  <si>
    <t>Os valores publicados nesta edição podem estar divergentes em relação às publicações anteriores, pois foi efetuada uma revisão na base de dados.</t>
  </si>
  <si>
    <t>nd - não disponível.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</si>
  <si>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</si>
  <si>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Fator de emissão de veículos leves novos</t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</si>
  <si>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</si>
  <si>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 xml:space="preserve"> (ppm)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</si>
  <si>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Gasolina C</t>
    </r>
  </si>
  <si>
    <t>(5) Valores corrigidos em 11 de outubro de 2016.</t>
  </si>
  <si>
    <t>P8</t>
  </si>
  <si>
    <t>A partir de 2022 (Fase P8), esses veículos podem ser ensaiados como leves ou pesados.</t>
  </si>
  <si>
    <t xml:space="preserve">Entre 2012 e 2021 (Fase P7),  todos veículos comerciais leves com motores do ciclo Diesel foram ensaiados como leves e os respectivos fatores de emissão estão na planilha "comerciais leves" </t>
  </si>
  <si>
    <t>(3) Fase inviabilizada pela indisponibilidade do diesel com baixo teor de enxofre.</t>
  </si>
  <si>
    <t>(6) Em 2022 entrou em vigor a Fase P8 do Proconve para motores, porém não foram vendidos caminhões e ônibus equipados com esses motores.</t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</si>
  <si>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(1)</t>
    </r>
    <r>
      <rPr>
        <b/>
        <sz val="10"/>
        <color indexed="9"/>
        <rFont val="Calibri"/>
        <family val="2"/>
        <scheme val="minor"/>
      </rPr>
      <t xml:space="preserve"> (gdiesel/kWh)</t>
    </r>
  </si>
  <si>
    <r>
      <t xml:space="preserve">2004-2005 </t>
    </r>
    <r>
      <rPr>
        <vertAlign val="superscript"/>
        <sz val="10"/>
        <color theme="0"/>
        <rFont val="Calibri"/>
        <family val="2"/>
      </rPr>
      <t>(2)</t>
    </r>
  </si>
  <si>
    <r>
      <t xml:space="preserve">P6 </t>
    </r>
    <r>
      <rPr>
        <vertAlign val="superscript"/>
        <sz val="10"/>
        <rFont val="Calibri"/>
        <family val="2"/>
      </rPr>
      <t>(3)</t>
    </r>
  </si>
  <si>
    <r>
      <t xml:space="preserve">2014 </t>
    </r>
    <r>
      <rPr>
        <vertAlign val="superscript"/>
        <sz val="10"/>
        <color theme="0"/>
        <rFont val="Calibri"/>
        <family val="2"/>
      </rPr>
      <t>(4)</t>
    </r>
  </si>
  <si>
    <r>
      <t xml:space="preserve">P7/P8 </t>
    </r>
    <r>
      <rPr>
        <vertAlign val="superscript"/>
        <sz val="10"/>
        <color indexed="8"/>
        <rFont val="Calibri"/>
        <family val="2"/>
      </rPr>
      <t>(6)</t>
    </r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</si>
  <si>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</si>
  <si>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</si>
  <si>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r>
      <t>Rodoviários</t>
    </r>
    <r>
      <rPr>
        <vertAlign val="superscript"/>
        <sz val="10"/>
        <color indexed="8"/>
        <rFont val="Calibri"/>
        <family val="2"/>
      </rPr>
      <t>(3)</t>
    </r>
  </si>
  <si>
    <t>(3) Por indisponibilidade de dados os valores de 2020 foram repetidos em 2021.</t>
  </si>
  <si>
    <r>
      <t xml:space="preserve">P7/P8 </t>
    </r>
    <r>
      <rPr>
        <vertAlign val="superscript"/>
        <sz val="10"/>
        <color indexed="8"/>
        <rFont val="Calibri"/>
        <family val="2"/>
      </rPr>
      <t>(4)</t>
    </r>
  </si>
  <si>
    <t>(4) Em 2022 entrou em vigor a Fase P8 do Proconve para motores, porém não foram vendidos caminhões e ônibus equipados com esses motores.</t>
  </si>
  <si>
    <r>
      <t xml:space="preserve">P6 </t>
    </r>
    <r>
      <rPr>
        <vertAlign val="superscript"/>
        <sz val="10"/>
        <color indexed="8"/>
        <rFont val="Calibri"/>
        <family val="2"/>
        <scheme val="minor"/>
      </rPr>
      <t>(1)</t>
    </r>
  </si>
  <si>
    <r>
      <t xml:space="preserve">2014 </t>
    </r>
    <r>
      <rPr>
        <vertAlign val="superscript"/>
        <sz val="10"/>
        <color theme="0"/>
        <rFont val="Calibri"/>
        <family val="2"/>
        <scheme val="minor"/>
      </rPr>
      <t>(2)</t>
    </r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</si>
  <si>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</si>
  <si>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</si>
  <si>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</si>
  <si>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</si>
  <si>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</si>
  <si>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</si>
  <si>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</si>
  <si>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</si>
  <si>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</si>
  <si>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</si>
  <si>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</si>
  <si>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</si>
  <si>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</si>
  <si>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</si>
  <si>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</si>
  <si>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>(1) Emissão diurnal               (2) Emissão hotsoak              (3) Emissão running losses                    (4 ) Para comercial leve até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</si>
</sst>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vertAlign val="superscript"/>
      <sz val="10"/>
      <color theme="0"/>
      <name val="Calibri"/>
      <family val="2"/>
    </font>
    <font>
      <b/>
      <vertAlign val="subscript"/>
      <sz val="10"/>
      <color indexed="9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0"/>
      <name val="Calibri"/>
      <family val="2"/>
    </font>
    <font>
      <vertAlign val="superscript"/>
      <sz val="10"/>
      <color indexed="8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8" fillId="0" borderId="0"/>
    <xf numFmtId="0" fontId="26" fillId="0" borderId="0"/>
    <xf numFmtId="0" fontId="26" fillId="0" borderId="0"/>
  </cellStyleXfs>
  <cellXfs count="32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49" fontId="21" fillId="11" borderId="6" xfId="0" applyNumberFormat="1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wrapText="1"/>
    </xf>
    <xf numFmtId="2" fontId="21" fillId="11" borderId="6" xfId="0" applyNumberFormat="1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/>
    </xf>
    <xf numFmtId="49" fontId="21" fillId="10" borderId="6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2" fontId="21" fillId="10" borderId="6" xfId="0" applyNumberFormat="1" applyFont="1" applyFill="1" applyBorder="1" applyAlignment="1">
      <alignment horizontal="center" vertical="center" wrapText="1"/>
    </xf>
    <xf numFmtId="165" fontId="21" fillId="10" borderId="6" xfId="0" applyNumberFormat="1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" fontId="24" fillId="4" borderId="1" xfId="0" applyNumberFormat="1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center" vertical="center"/>
    </xf>
    <xf numFmtId="166" fontId="24" fillId="4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164" fontId="14" fillId="5" borderId="1" xfId="2" applyNumberFormat="1" applyFont="1" applyFill="1" applyBorder="1" applyAlignment="1">
      <alignment horizontal="center" wrapText="1"/>
    </xf>
    <xf numFmtId="0" fontId="24" fillId="4" borderId="1" xfId="1" applyFont="1" applyFill="1" applyBorder="1" applyAlignment="1">
      <alignment horizontal="center" vertical="center"/>
    </xf>
    <xf numFmtId="2" fontId="24" fillId="4" borderId="1" xfId="1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4" fillId="5" borderId="1" xfId="0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165" fontId="24" fillId="5" borderId="1" xfId="0" applyNumberFormat="1" applyFont="1" applyFill="1" applyBorder="1" applyAlignment="1">
      <alignment horizontal="center" vertical="center"/>
    </xf>
    <xf numFmtId="166" fontId="24" fillId="5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24" fillId="5" borderId="10" xfId="0" applyNumberFormat="1" applyFont="1" applyFill="1" applyBorder="1" applyAlignment="1">
      <alignment horizontal="center" vertical="center"/>
    </xf>
    <xf numFmtId="164" fontId="24" fillId="4" borderId="10" xfId="0" applyNumberFormat="1" applyFont="1" applyFill="1" applyBorder="1" applyAlignment="1">
      <alignment horizontal="center" vertical="center"/>
    </xf>
    <xf numFmtId="164" fontId="24" fillId="5" borderId="5" xfId="0" applyNumberFormat="1" applyFont="1" applyFill="1" applyBorder="1" applyAlignment="1">
      <alignment horizontal="center" vertical="center"/>
    </xf>
    <xf numFmtId="1" fontId="24" fillId="5" borderId="5" xfId="0" applyNumberFormat="1" applyFont="1" applyFill="1" applyBorder="1" applyAlignment="1">
      <alignment horizontal="center" vertical="center"/>
    </xf>
    <xf numFmtId="166" fontId="24" fillId="5" borderId="5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" fontId="24" fillId="5" borderId="3" xfId="0" applyNumberFormat="1" applyFont="1" applyFill="1" applyBorder="1" applyAlignment="1">
      <alignment horizontal="center" vertical="center"/>
    </xf>
    <xf numFmtId="166" fontId="24" fillId="5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3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4" fillId="4" borderId="3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22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/>
    </xf>
    <xf numFmtId="2" fontId="37" fillId="3" borderId="13" xfId="3" applyNumberFormat="1" applyFont="1" applyFill="1" applyBorder="1" applyAlignment="1">
      <alignment horizontal="right" wrapText="1"/>
    </xf>
    <xf numFmtId="0" fontId="0" fillId="3" borderId="0" xfId="0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28" fillId="3" borderId="1" xfId="0" quotePrefix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4" fillId="12" borderId="1" xfId="0" applyNumberFormat="1" applyFont="1" applyFill="1" applyBorder="1" applyAlignment="1">
      <alignment horizontal="center" vertical="center"/>
    </xf>
    <xf numFmtId="2" fontId="14" fillId="12" borderId="1" xfId="0" applyNumberFormat="1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1" fontId="22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center"/>
    </xf>
    <xf numFmtId="0" fontId="33" fillId="1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4" fillId="4" borderId="3" xfId="0" applyNumberFormat="1" applyFont="1" applyFill="1" applyBorder="1" applyAlignment="1">
      <alignment horizontal="center" vertical="center"/>
    </xf>
    <xf numFmtId="166" fontId="24" fillId="4" borderId="3" xfId="0" applyNumberFormat="1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0" fontId="23" fillId="13" borderId="1" xfId="0" quotePrefix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166" fontId="2" fillId="1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164" fontId="14" fillId="4" borderId="3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4" fillId="5" borderId="1" xfId="0" quotePrefix="1" applyFont="1" applyFill="1" applyBorder="1" applyAlignment="1">
      <alignment horizontal="center" vertical="center"/>
    </xf>
    <xf numFmtId="0" fontId="24" fillId="4" borderId="5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24" fillId="4" borderId="3" xfId="0" applyNumberFormat="1" applyFont="1" applyFill="1" applyBorder="1" applyAlignment="1">
      <alignment horizontal="center" vertical="center"/>
    </xf>
    <xf numFmtId="2" fontId="24" fillId="4" borderId="5" xfId="0" applyNumberFormat="1" applyFont="1" applyFill="1" applyBorder="1" applyAlignment="1">
      <alignment horizontal="center" vertical="center"/>
    </xf>
    <xf numFmtId="2" fontId="24" fillId="5" borderId="3" xfId="0" applyNumberFormat="1" applyFont="1" applyFill="1" applyBorder="1" applyAlignment="1">
      <alignment horizontal="center" vertical="center"/>
    </xf>
    <xf numFmtId="2" fontId="24" fillId="5" borderId="5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2" fontId="24" fillId="5" borderId="4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3" fillId="13" borderId="2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0" fillId="0" borderId="8" xfId="0" applyFont="1" applyBorder="1"/>
    <xf numFmtId="0" fontId="2" fillId="4" borderId="17" xfId="0" applyFont="1" applyFill="1" applyBorder="1" applyAlignment="1">
      <alignment horizontal="center" vertical="center"/>
    </xf>
    <xf numFmtId="0" fontId="0" fillId="0" borderId="18" xfId="0" applyFont="1" applyBorder="1"/>
    <xf numFmtId="0" fontId="2" fillId="5" borderId="1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0" fillId="0" borderId="16" xfId="0" applyFont="1" applyBorder="1"/>
    <xf numFmtId="0" fontId="0" fillId="0" borderId="4" xfId="0" applyFont="1" applyBorder="1"/>
    <xf numFmtId="0" fontId="33" fillId="13" borderId="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4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65" fontId="24" fillId="4" borderId="3" xfId="0" applyNumberFormat="1" applyFont="1" applyFill="1" applyBorder="1" applyAlignment="1">
      <alignment horizontal="center" vertical="center"/>
    </xf>
    <xf numFmtId="165" fontId="24" fillId="4" borderId="4" xfId="0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 wrapText="1"/>
    </xf>
    <xf numFmtId="0" fontId="24" fillId="4" borderId="4" xfId="1" applyFont="1" applyFill="1" applyBorder="1" applyAlignment="1">
      <alignment horizontal="center" vertical="center" wrapText="1"/>
    </xf>
    <xf numFmtId="165" fontId="24" fillId="2" borderId="3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65" fontId="24" fillId="2" borderId="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33" fillId="3" borderId="3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/>
    </xf>
    <xf numFmtId="0" fontId="23" fillId="3" borderId="5" xfId="1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center" vertical="center" wrapText="1"/>
    </xf>
    <xf numFmtId="0" fontId="24" fillId="5" borderId="3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/>
    </xf>
    <xf numFmtId="2" fontId="24" fillId="5" borderId="1" xfId="1" applyNumberFormat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4" fillId="5" borderId="5" xfId="1" applyFont="1" applyFill="1" applyBorder="1" applyAlignment="1">
      <alignment horizontal="center" vertical="center" wrapText="1"/>
    </xf>
    <xf numFmtId="0" fontId="24" fillId="5" borderId="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2" fontId="24" fillId="5" borderId="3" xfId="1" applyNumberFormat="1" applyFont="1" applyFill="1" applyBorder="1" applyAlignment="1">
      <alignment horizontal="center" vertical="center"/>
    </xf>
    <xf numFmtId="2" fontId="24" fillId="5" borderId="4" xfId="1" applyNumberFormat="1" applyFont="1" applyFill="1" applyBorder="1" applyAlignment="1">
      <alignment horizontal="center" vertical="center"/>
    </xf>
    <xf numFmtId="2" fontId="24" fillId="5" borderId="5" xfId="1" applyNumberFormat="1" applyFont="1" applyFill="1" applyBorder="1" applyAlignment="1">
      <alignment horizontal="center" vertical="center"/>
    </xf>
    <xf numFmtId="0" fontId="1" fillId="0" borderId="0" xfId="0" applyFont="1" applyAlignment="1"/>
  </cellXfs>
  <cellStyles count="4">
    <cellStyle name="Normal" xfId="0" builtinId="0"/>
    <cellStyle name="Normal 2" xfId="1"/>
    <cellStyle name="Normal_g por km" xfId="3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2"/>
  <sheetViews>
    <sheetView tabSelected="1" workbookViewId="0">
      <selection sqref="A1:Q2"/>
    </sheetView>
  </sheetViews>
  <sheetFormatPr defaultRowHeight="14.5" x14ac:dyDescent="0.35"/>
  <cols>
    <col min="2" max="2" width="14.81640625" customWidth="1"/>
    <col min="13" max="13" width="14.54296875" customWidth="1"/>
    <col min="14" max="14" width="12" customWidth="1"/>
    <col min="17" max="17" width="11.453125" customWidth="1"/>
  </cols>
  <sheetData>
    <row r="1" spans="1:17" x14ac:dyDescent="0.35">
      <c r="A1" s="208" t="s">
        <v>173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ht="15" customHeight="1" x14ac:dyDescent="0.35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29.25" customHeight="1" x14ac:dyDescent="0.35">
      <c r="A3" s="195" t="s">
        <v>15</v>
      </c>
      <c r="B3" s="195" t="s">
        <v>14</v>
      </c>
      <c r="C3" s="196" t="s">
        <v>13</v>
      </c>
      <c r="D3" s="191" t="s">
        <v>12</v>
      </c>
      <c r="E3" s="201" t="s">
        <v>11</v>
      </c>
      <c r="F3" s="202"/>
      <c r="G3" s="202"/>
      <c r="H3" s="203"/>
      <c r="I3" s="204" t="s">
        <v>161</v>
      </c>
      <c r="J3" s="196" t="s">
        <v>10</v>
      </c>
      <c r="K3" s="204" t="s">
        <v>162</v>
      </c>
      <c r="L3" s="204" t="s">
        <v>163</v>
      </c>
      <c r="M3" s="196" t="s">
        <v>9</v>
      </c>
      <c r="N3" s="196" t="s">
        <v>8</v>
      </c>
      <c r="O3" s="196" t="s">
        <v>164</v>
      </c>
      <c r="P3" s="196" t="s">
        <v>165</v>
      </c>
      <c r="Q3" s="196" t="s">
        <v>117</v>
      </c>
    </row>
    <row r="4" spans="1:17" ht="69" customHeight="1" x14ac:dyDescent="0.35">
      <c r="A4" s="195"/>
      <c r="B4" s="195"/>
      <c r="C4" s="196"/>
      <c r="D4" s="191"/>
      <c r="E4" s="97" t="s">
        <v>7</v>
      </c>
      <c r="F4" s="97" t="s">
        <v>6</v>
      </c>
      <c r="G4" s="97" t="s">
        <v>166</v>
      </c>
      <c r="H4" s="97" t="s">
        <v>150</v>
      </c>
      <c r="I4" s="205"/>
      <c r="J4" s="196"/>
      <c r="K4" s="205"/>
      <c r="L4" s="205"/>
      <c r="M4" s="196"/>
      <c r="N4" s="196"/>
      <c r="O4" s="196"/>
      <c r="P4" s="196"/>
      <c r="Q4" s="196"/>
    </row>
    <row r="5" spans="1:17" x14ac:dyDescent="0.35">
      <c r="A5" s="192" t="s">
        <v>118</v>
      </c>
      <c r="B5" s="89" t="s">
        <v>3</v>
      </c>
      <c r="C5" s="193" t="s">
        <v>119</v>
      </c>
      <c r="D5" s="90">
        <v>33</v>
      </c>
      <c r="E5" s="90">
        <v>3</v>
      </c>
      <c r="F5" s="78">
        <f>E5*0.85</f>
        <v>2.5499999999999998</v>
      </c>
      <c r="G5" s="78">
        <f>E5*0.15</f>
        <v>0.44999999999999996</v>
      </c>
      <c r="H5" s="79" t="s">
        <v>1</v>
      </c>
      <c r="I5" s="79" t="s">
        <v>1</v>
      </c>
      <c r="J5" s="90">
        <v>1.4</v>
      </c>
      <c r="K5" s="79" t="s">
        <v>1</v>
      </c>
      <c r="L5" s="79" t="s">
        <v>1</v>
      </c>
      <c r="M5" s="92">
        <v>0.05</v>
      </c>
      <c r="N5" s="90">
        <v>2.3999999999999998E-3</v>
      </c>
      <c r="O5" s="79" t="s">
        <v>1</v>
      </c>
      <c r="P5" s="90">
        <v>5.0000000000000001E-3</v>
      </c>
      <c r="Q5" s="91">
        <v>8.9</v>
      </c>
    </row>
    <row r="6" spans="1:17" x14ac:dyDescent="0.35">
      <c r="A6" s="192"/>
      <c r="B6" s="89" t="s">
        <v>5</v>
      </c>
      <c r="C6" s="206"/>
      <c r="D6" s="90">
        <v>18</v>
      </c>
      <c r="E6" s="90">
        <v>1.6</v>
      </c>
      <c r="F6" s="78">
        <f t="shared" ref="F6:F28" si="0">E6*0.85</f>
        <v>1.36</v>
      </c>
      <c r="G6" s="78">
        <f t="shared" ref="G6:G28" si="1">E6*0.15</f>
        <v>0.24</v>
      </c>
      <c r="H6" s="79" t="s">
        <v>1</v>
      </c>
      <c r="I6" s="79" t="s">
        <v>1</v>
      </c>
      <c r="J6" s="90">
        <v>1</v>
      </c>
      <c r="K6" s="79" t="s">
        <v>1</v>
      </c>
      <c r="L6" s="79" t="s">
        <v>1</v>
      </c>
      <c r="M6" s="92">
        <v>0.16</v>
      </c>
      <c r="N6" s="90" t="s">
        <v>1</v>
      </c>
      <c r="O6" s="79" t="s">
        <v>1</v>
      </c>
      <c r="P6" s="90">
        <v>7.0000000000000001E-3</v>
      </c>
      <c r="Q6" s="91">
        <v>7.1</v>
      </c>
    </row>
    <row r="7" spans="1:17" x14ac:dyDescent="0.35">
      <c r="A7" s="192">
        <v>1983</v>
      </c>
      <c r="B7" s="60" t="s">
        <v>3</v>
      </c>
      <c r="C7" s="199" t="s">
        <v>119</v>
      </c>
      <c r="D7" s="61">
        <v>33</v>
      </c>
      <c r="E7" s="61">
        <v>3</v>
      </c>
      <c r="F7" s="61">
        <v>2.5499999999999998</v>
      </c>
      <c r="G7" s="61">
        <v>0.44999999999999996</v>
      </c>
      <c r="H7" s="62" t="s">
        <v>1</v>
      </c>
      <c r="I7" s="62" t="s">
        <v>1</v>
      </c>
      <c r="J7" s="61">
        <v>1.4</v>
      </c>
      <c r="K7" s="62" t="s">
        <v>1</v>
      </c>
      <c r="L7" s="62" t="s">
        <v>1</v>
      </c>
      <c r="M7" s="63">
        <v>0.05</v>
      </c>
      <c r="N7" s="61">
        <v>2.3999999999999998E-3</v>
      </c>
      <c r="O7" s="62" t="s">
        <v>1</v>
      </c>
      <c r="P7" s="61">
        <v>5.0000000000000001E-3</v>
      </c>
      <c r="Q7" s="65">
        <v>9.65</v>
      </c>
    </row>
    <row r="8" spans="1:17" x14ac:dyDescent="0.35">
      <c r="A8" s="192"/>
      <c r="B8" s="60" t="s">
        <v>5</v>
      </c>
      <c r="C8" s="207"/>
      <c r="D8" s="61">
        <v>18</v>
      </c>
      <c r="E8" s="61">
        <v>1.6</v>
      </c>
      <c r="F8" s="61">
        <v>1.36</v>
      </c>
      <c r="G8" s="61">
        <v>0.24</v>
      </c>
      <c r="H8" s="62" t="s">
        <v>1</v>
      </c>
      <c r="I8" s="62" t="s">
        <v>1</v>
      </c>
      <c r="J8" s="61">
        <v>1</v>
      </c>
      <c r="K8" s="62" t="s">
        <v>1</v>
      </c>
      <c r="L8" s="62" t="s">
        <v>1</v>
      </c>
      <c r="M8" s="63">
        <v>0.16</v>
      </c>
      <c r="N8" s="61" t="s">
        <v>1</v>
      </c>
      <c r="O8" s="62" t="s">
        <v>1</v>
      </c>
      <c r="P8" s="61">
        <v>7.0000000000000001E-3</v>
      </c>
      <c r="Q8" s="65">
        <v>7.9</v>
      </c>
    </row>
    <row r="9" spans="1:17" x14ac:dyDescent="0.35">
      <c r="A9" s="192">
        <v>1984</v>
      </c>
      <c r="B9" s="89" t="s">
        <v>3</v>
      </c>
      <c r="C9" s="193" t="s">
        <v>119</v>
      </c>
      <c r="D9" s="90">
        <v>28</v>
      </c>
      <c r="E9" s="90">
        <v>2.4</v>
      </c>
      <c r="F9" s="78">
        <f t="shared" si="0"/>
        <v>2.04</v>
      </c>
      <c r="G9" s="78">
        <f t="shared" si="1"/>
        <v>0.36</v>
      </c>
      <c r="H9" s="79" t="s">
        <v>1</v>
      </c>
      <c r="I9" s="79" t="s">
        <v>1</v>
      </c>
      <c r="J9" s="90">
        <v>1.6</v>
      </c>
      <c r="K9" s="79" t="s">
        <v>1</v>
      </c>
      <c r="L9" s="79" t="s">
        <v>1</v>
      </c>
      <c r="M9" s="92">
        <v>0.05</v>
      </c>
      <c r="N9" s="90">
        <v>2.3999999999999998E-3</v>
      </c>
      <c r="O9" s="79" t="s">
        <v>1</v>
      </c>
      <c r="P9" s="90">
        <v>4.0000000000000001E-3</v>
      </c>
      <c r="Q9" s="91">
        <v>10.19</v>
      </c>
    </row>
    <row r="10" spans="1:17" x14ac:dyDescent="0.35">
      <c r="A10" s="192"/>
      <c r="B10" s="89" t="s">
        <v>5</v>
      </c>
      <c r="C10" s="206"/>
      <c r="D10" s="90">
        <v>16.899999999999999</v>
      </c>
      <c r="E10" s="90">
        <v>1.6</v>
      </c>
      <c r="F10" s="78">
        <f t="shared" si="0"/>
        <v>1.36</v>
      </c>
      <c r="G10" s="78">
        <f t="shared" si="1"/>
        <v>0.24</v>
      </c>
      <c r="H10" s="79" t="s">
        <v>1</v>
      </c>
      <c r="I10" s="79" t="s">
        <v>1</v>
      </c>
      <c r="J10" s="90">
        <v>1.2</v>
      </c>
      <c r="K10" s="79" t="s">
        <v>1</v>
      </c>
      <c r="L10" s="79" t="s">
        <v>1</v>
      </c>
      <c r="M10" s="92">
        <v>0.18</v>
      </c>
      <c r="N10" s="90" t="s">
        <v>1</v>
      </c>
      <c r="O10" s="79" t="s">
        <v>1</v>
      </c>
      <c r="P10" s="90">
        <v>6.0000000000000001E-3</v>
      </c>
      <c r="Q10" s="91">
        <v>8.25</v>
      </c>
    </row>
    <row r="11" spans="1:17" x14ac:dyDescent="0.35">
      <c r="A11" s="192">
        <v>1985</v>
      </c>
      <c r="B11" s="60" t="s">
        <v>3</v>
      </c>
      <c r="C11" s="194" t="s">
        <v>119</v>
      </c>
      <c r="D11" s="61">
        <v>28</v>
      </c>
      <c r="E11" s="61">
        <v>2.4</v>
      </c>
      <c r="F11" s="61">
        <v>2.04</v>
      </c>
      <c r="G11" s="61">
        <v>0.36</v>
      </c>
      <c r="H11" s="62" t="s">
        <v>1</v>
      </c>
      <c r="I11" s="62" t="s">
        <v>1</v>
      </c>
      <c r="J11" s="61">
        <v>1.6</v>
      </c>
      <c r="K11" s="62" t="s">
        <v>1</v>
      </c>
      <c r="L11" s="62" t="s">
        <v>1</v>
      </c>
      <c r="M11" s="63">
        <v>0.05</v>
      </c>
      <c r="N11" s="61">
        <v>2.3999999999999998E-3</v>
      </c>
      <c r="O11" s="62" t="s">
        <v>1</v>
      </c>
      <c r="P11" s="61">
        <v>4.0000000000000001E-3</v>
      </c>
      <c r="Q11" s="65">
        <v>10.39</v>
      </c>
    </row>
    <row r="12" spans="1:17" x14ac:dyDescent="0.35">
      <c r="A12" s="192"/>
      <c r="B12" s="60" t="s">
        <v>5</v>
      </c>
      <c r="C12" s="194"/>
      <c r="D12" s="61">
        <v>16.899999999999999</v>
      </c>
      <c r="E12" s="61">
        <v>1.6</v>
      </c>
      <c r="F12" s="61">
        <v>1.36</v>
      </c>
      <c r="G12" s="61">
        <v>0.24</v>
      </c>
      <c r="H12" s="62" t="s">
        <v>1</v>
      </c>
      <c r="I12" s="62" t="s">
        <v>1</v>
      </c>
      <c r="J12" s="61">
        <v>1.2</v>
      </c>
      <c r="K12" s="62" t="s">
        <v>1</v>
      </c>
      <c r="L12" s="62" t="s">
        <v>1</v>
      </c>
      <c r="M12" s="63">
        <v>0.18</v>
      </c>
      <c r="N12" s="61" t="s">
        <v>1</v>
      </c>
      <c r="O12" s="62" t="s">
        <v>1</v>
      </c>
      <c r="P12" s="61">
        <v>6.0000000000000001E-3</v>
      </c>
      <c r="Q12" s="65">
        <v>8.5399999999999991</v>
      </c>
    </row>
    <row r="13" spans="1:17" x14ac:dyDescent="0.35">
      <c r="A13" s="192">
        <v>1986</v>
      </c>
      <c r="B13" s="89" t="s">
        <v>3</v>
      </c>
      <c r="C13" s="193" t="s">
        <v>119</v>
      </c>
      <c r="D13" s="90">
        <v>22</v>
      </c>
      <c r="E13" s="90">
        <v>2</v>
      </c>
      <c r="F13" s="90">
        <f t="shared" si="0"/>
        <v>1.7</v>
      </c>
      <c r="G13" s="90">
        <f t="shared" si="1"/>
        <v>0.3</v>
      </c>
      <c r="H13" s="79" t="s">
        <v>1</v>
      </c>
      <c r="I13" s="79" t="s">
        <v>1</v>
      </c>
      <c r="J13" s="90">
        <v>1.9</v>
      </c>
      <c r="K13" s="79" t="s">
        <v>1</v>
      </c>
      <c r="L13" s="79" t="s">
        <v>1</v>
      </c>
      <c r="M13" s="92">
        <v>0.04</v>
      </c>
      <c r="N13" s="90">
        <v>2.3999999999999998E-3</v>
      </c>
      <c r="O13" s="79" t="s">
        <v>1</v>
      </c>
      <c r="P13" s="90">
        <v>4.0000000000000001E-3</v>
      </c>
      <c r="Q13" s="91">
        <v>10.42</v>
      </c>
    </row>
    <row r="14" spans="1:17" x14ac:dyDescent="0.35">
      <c r="A14" s="192"/>
      <c r="B14" s="89" t="s">
        <v>5</v>
      </c>
      <c r="C14" s="193"/>
      <c r="D14" s="90">
        <v>16</v>
      </c>
      <c r="E14" s="90">
        <v>1.6</v>
      </c>
      <c r="F14" s="90">
        <f t="shared" si="0"/>
        <v>1.36</v>
      </c>
      <c r="G14" s="90">
        <f t="shared" si="1"/>
        <v>0.24</v>
      </c>
      <c r="H14" s="79" t="s">
        <v>1</v>
      </c>
      <c r="I14" s="79" t="s">
        <v>1</v>
      </c>
      <c r="J14" s="90">
        <v>1.8</v>
      </c>
      <c r="K14" s="79" t="s">
        <v>1</v>
      </c>
      <c r="L14" s="79" t="s">
        <v>1</v>
      </c>
      <c r="M14" s="92">
        <v>0.11</v>
      </c>
      <c r="N14" s="90" t="s">
        <v>1</v>
      </c>
      <c r="O14" s="79" t="s">
        <v>1</v>
      </c>
      <c r="P14" s="90">
        <v>6.0000000000000001E-3</v>
      </c>
      <c r="Q14" s="91">
        <v>8.4600000000000009</v>
      </c>
    </row>
    <row r="15" spans="1:17" x14ac:dyDescent="0.35">
      <c r="A15" s="192">
        <v>1987</v>
      </c>
      <c r="B15" s="60" t="s">
        <v>3</v>
      </c>
      <c r="C15" s="199" t="s">
        <v>119</v>
      </c>
      <c r="D15" s="61">
        <v>22</v>
      </c>
      <c r="E15" s="61">
        <v>2</v>
      </c>
      <c r="F15" s="61">
        <v>1.7</v>
      </c>
      <c r="G15" s="61">
        <v>0.3</v>
      </c>
      <c r="H15" s="62" t="s">
        <v>1</v>
      </c>
      <c r="I15" s="62" t="s">
        <v>1</v>
      </c>
      <c r="J15" s="61">
        <v>1.9</v>
      </c>
      <c r="K15" s="62" t="s">
        <v>1</v>
      </c>
      <c r="L15" s="62" t="s">
        <v>1</v>
      </c>
      <c r="M15" s="63">
        <v>0.04</v>
      </c>
      <c r="N15" s="61">
        <v>2.3999999999999998E-3</v>
      </c>
      <c r="O15" s="62" t="s">
        <v>1</v>
      </c>
      <c r="P15" s="61">
        <v>4.0000000000000001E-3</v>
      </c>
      <c r="Q15" s="65">
        <v>10.64</v>
      </c>
    </row>
    <row r="16" spans="1:17" x14ac:dyDescent="0.35">
      <c r="A16" s="192"/>
      <c r="B16" s="60" t="s">
        <v>5</v>
      </c>
      <c r="C16" s="207"/>
      <c r="D16" s="61">
        <v>16</v>
      </c>
      <c r="E16" s="61">
        <v>1.6</v>
      </c>
      <c r="F16" s="61">
        <v>1.36</v>
      </c>
      <c r="G16" s="61">
        <v>0.24</v>
      </c>
      <c r="H16" s="62" t="s">
        <v>1</v>
      </c>
      <c r="I16" s="62" t="s">
        <v>1</v>
      </c>
      <c r="J16" s="61">
        <v>1.8</v>
      </c>
      <c r="K16" s="62" t="s">
        <v>1</v>
      </c>
      <c r="L16" s="62" t="s">
        <v>1</v>
      </c>
      <c r="M16" s="63">
        <v>0.11</v>
      </c>
      <c r="N16" s="61" t="s">
        <v>1</v>
      </c>
      <c r="O16" s="62" t="s">
        <v>1</v>
      </c>
      <c r="P16" s="61">
        <v>6.0000000000000001E-3</v>
      </c>
      <c r="Q16" s="65">
        <v>8.52</v>
      </c>
    </row>
    <row r="17" spans="1:17" x14ac:dyDescent="0.35">
      <c r="A17" s="192">
        <v>1988</v>
      </c>
      <c r="B17" s="89" t="s">
        <v>3</v>
      </c>
      <c r="C17" s="193" t="s">
        <v>18</v>
      </c>
      <c r="D17" s="90">
        <v>18.5</v>
      </c>
      <c r="E17" s="90">
        <v>1.7</v>
      </c>
      <c r="F17" s="78">
        <f t="shared" si="0"/>
        <v>1.4449999999999998</v>
      </c>
      <c r="G17" s="78">
        <f t="shared" si="1"/>
        <v>0.255</v>
      </c>
      <c r="H17" s="79" t="s">
        <v>1</v>
      </c>
      <c r="I17" s="79" t="s">
        <v>1</v>
      </c>
      <c r="J17" s="90">
        <v>1.8</v>
      </c>
      <c r="K17" s="79" t="s">
        <v>1</v>
      </c>
      <c r="L17" s="79" t="s">
        <v>1</v>
      </c>
      <c r="M17" s="92">
        <v>0.04</v>
      </c>
      <c r="N17" s="90">
        <v>2.3999999999999998E-3</v>
      </c>
      <c r="O17" s="79" t="s">
        <v>1</v>
      </c>
      <c r="P17" s="90">
        <v>4.0000000000000001E-3</v>
      </c>
      <c r="Q17" s="91">
        <v>10.86</v>
      </c>
    </row>
    <row r="18" spans="1:17" x14ac:dyDescent="0.35">
      <c r="A18" s="192"/>
      <c r="B18" s="89" t="s">
        <v>5</v>
      </c>
      <c r="C18" s="193"/>
      <c r="D18" s="90">
        <v>13.3</v>
      </c>
      <c r="E18" s="90">
        <v>1.7</v>
      </c>
      <c r="F18" s="78">
        <f t="shared" si="0"/>
        <v>1.4449999999999998</v>
      </c>
      <c r="G18" s="78">
        <f t="shared" si="1"/>
        <v>0.255</v>
      </c>
      <c r="H18" s="79" t="s">
        <v>1</v>
      </c>
      <c r="I18" s="79" t="s">
        <v>1</v>
      </c>
      <c r="J18" s="90">
        <v>1.4</v>
      </c>
      <c r="K18" s="79" t="s">
        <v>1</v>
      </c>
      <c r="L18" s="79" t="s">
        <v>1</v>
      </c>
      <c r="M18" s="92">
        <v>0.11</v>
      </c>
      <c r="N18" s="90" t="s">
        <v>1</v>
      </c>
      <c r="O18" s="79" t="s">
        <v>1</v>
      </c>
      <c r="P18" s="90">
        <v>6.0000000000000001E-3</v>
      </c>
      <c r="Q18" s="91">
        <v>8.58</v>
      </c>
    </row>
    <row r="19" spans="1:17" x14ac:dyDescent="0.35">
      <c r="A19" s="192">
        <v>1989</v>
      </c>
      <c r="B19" s="60" t="s">
        <v>3</v>
      </c>
      <c r="C19" s="194" t="s">
        <v>18</v>
      </c>
      <c r="D19" s="61">
        <v>15.2</v>
      </c>
      <c r="E19" s="61">
        <v>1.6</v>
      </c>
      <c r="F19" s="61">
        <f t="shared" si="0"/>
        <v>1.36</v>
      </c>
      <c r="G19" s="61">
        <f t="shared" si="1"/>
        <v>0.24</v>
      </c>
      <c r="H19" s="62" t="s">
        <v>1</v>
      </c>
      <c r="I19" s="62" t="s">
        <v>1</v>
      </c>
      <c r="J19" s="61">
        <v>1.6</v>
      </c>
      <c r="K19" s="62" t="s">
        <v>1</v>
      </c>
      <c r="L19" s="62" t="s">
        <v>1</v>
      </c>
      <c r="M19" s="63">
        <v>0.04</v>
      </c>
      <c r="N19" s="61">
        <v>2.3999999999999998E-3</v>
      </c>
      <c r="O19" s="62" t="s">
        <v>1</v>
      </c>
      <c r="P19" s="61">
        <v>4.0000000000000001E-3</v>
      </c>
      <c r="Q19" s="65">
        <v>11.07</v>
      </c>
    </row>
    <row r="20" spans="1:17" x14ac:dyDescent="0.35">
      <c r="A20" s="192"/>
      <c r="B20" s="60" t="s">
        <v>5</v>
      </c>
      <c r="C20" s="194"/>
      <c r="D20" s="61">
        <v>12.8</v>
      </c>
      <c r="E20" s="61">
        <v>1.6</v>
      </c>
      <c r="F20" s="61">
        <f t="shared" si="0"/>
        <v>1.36</v>
      </c>
      <c r="G20" s="61">
        <f t="shared" si="1"/>
        <v>0.24</v>
      </c>
      <c r="H20" s="62" t="s">
        <v>1</v>
      </c>
      <c r="I20" s="62" t="s">
        <v>1</v>
      </c>
      <c r="J20" s="61">
        <v>1.1000000000000001</v>
      </c>
      <c r="K20" s="62" t="s">
        <v>1</v>
      </c>
      <c r="L20" s="62" t="s">
        <v>1</v>
      </c>
      <c r="M20" s="63">
        <v>0.11</v>
      </c>
      <c r="N20" s="61" t="s">
        <v>1</v>
      </c>
      <c r="O20" s="62" t="s">
        <v>1</v>
      </c>
      <c r="P20" s="61">
        <v>6.0000000000000001E-3</v>
      </c>
      <c r="Q20" s="65">
        <v>8.65</v>
      </c>
    </row>
    <row r="21" spans="1:17" x14ac:dyDescent="0.35">
      <c r="A21" s="192">
        <v>1990</v>
      </c>
      <c r="B21" s="89" t="s">
        <v>3</v>
      </c>
      <c r="C21" s="193" t="s">
        <v>18</v>
      </c>
      <c r="D21" s="90">
        <v>13.3</v>
      </c>
      <c r="E21" s="90">
        <v>1.4</v>
      </c>
      <c r="F21" s="78">
        <f t="shared" si="0"/>
        <v>1.19</v>
      </c>
      <c r="G21" s="78">
        <f t="shared" si="1"/>
        <v>0.21</v>
      </c>
      <c r="H21" s="79" t="s">
        <v>1</v>
      </c>
      <c r="I21" s="79" t="s">
        <v>1</v>
      </c>
      <c r="J21" s="90">
        <v>1.4</v>
      </c>
      <c r="K21" s="79" t="s">
        <v>1</v>
      </c>
      <c r="L21" s="79" t="s">
        <v>1</v>
      </c>
      <c r="M21" s="92">
        <v>0.04</v>
      </c>
      <c r="N21" s="90">
        <v>2.3999999999999998E-3</v>
      </c>
      <c r="O21" s="79" t="s">
        <v>1</v>
      </c>
      <c r="P21" s="90">
        <v>4.0000000000000001E-3</v>
      </c>
      <c r="Q21" s="91">
        <v>11.82</v>
      </c>
    </row>
    <row r="22" spans="1:17" x14ac:dyDescent="0.35">
      <c r="A22" s="192"/>
      <c r="B22" s="89" t="s">
        <v>5</v>
      </c>
      <c r="C22" s="193"/>
      <c r="D22" s="90">
        <v>10.8</v>
      </c>
      <c r="E22" s="90">
        <v>1.3</v>
      </c>
      <c r="F22" s="78">
        <f t="shared" si="0"/>
        <v>1.105</v>
      </c>
      <c r="G22" s="78">
        <f t="shared" si="1"/>
        <v>0.19500000000000001</v>
      </c>
      <c r="H22" s="79" t="s">
        <v>1</v>
      </c>
      <c r="I22" s="79" t="s">
        <v>1</v>
      </c>
      <c r="J22" s="90">
        <v>1.2</v>
      </c>
      <c r="K22" s="79" t="s">
        <v>1</v>
      </c>
      <c r="L22" s="79" t="s">
        <v>1</v>
      </c>
      <c r="M22" s="92">
        <v>0.11</v>
      </c>
      <c r="N22" s="90" t="s">
        <v>1</v>
      </c>
      <c r="O22" s="79" t="s">
        <v>1</v>
      </c>
      <c r="P22" s="90">
        <v>6.0000000000000001E-3</v>
      </c>
      <c r="Q22" s="91">
        <v>8.65</v>
      </c>
    </row>
    <row r="23" spans="1:17" x14ac:dyDescent="0.35">
      <c r="A23" s="192">
        <v>1991</v>
      </c>
      <c r="B23" s="60" t="s">
        <v>3</v>
      </c>
      <c r="C23" s="194" t="s">
        <v>18</v>
      </c>
      <c r="D23" s="61">
        <v>11.5</v>
      </c>
      <c r="E23" s="61">
        <v>1.3</v>
      </c>
      <c r="F23" s="61">
        <f t="shared" si="0"/>
        <v>1.105</v>
      </c>
      <c r="G23" s="61">
        <f t="shared" si="1"/>
        <v>0.19500000000000001</v>
      </c>
      <c r="H23" s="62" t="s">
        <v>1</v>
      </c>
      <c r="I23" s="62" t="s">
        <v>1</v>
      </c>
      <c r="J23" s="61">
        <v>1.3</v>
      </c>
      <c r="K23" s="62" t="s">
        <v>1</v>
      </c>
      <c r="L23" s="62" t="s">
        <v>1</v>
      </c>
      <c r="M23" s="63">
        <v>0.04</v>
      </c>
      <c r="N23" s="61">
        <v>2.3999999999999998E-3</v>
      </c>
      <c r="O23" s="62" t="s">
        <v>1</v>
      </c>
      <c r="P23" s="61">
        <v>4.0000000000000001E-3</v>
      </c>
      <c r="Q23" s="65">
        <v>11.82</v>
      </c>
    </row>
    <row r="24" spans="1:17" x14ac:dyDescent="0.35">
      <c r="A24" s="192"/>
      <c r="B24" s="60" t="s">
        <v>5</v>
      </c>
      <c r="C24" s="194"/>
      <c r="D24" s="61">
        <v>8.4</v>
      </c>
      <c r="E24" s="61">
        <v>1.1000000000000001</v>
      </c>
      <c r="F24" s="61">
        <f t="shared" si="0"/>
        <v>0.93500000000000005</v>
      </c>
      <c r="G24" s="61">
        <f t="shared" si="1"/>
        <v>0.16500000000000001</v>
      </c>
      <c r="H24" s="62" t="s">
        <v>1</v>
      </c>
      <c r="I24" s="62" t="s">
        <v>1</v>
      </c>
      <c r="J24" s="61">
        <v>1</v>
      </c>
      <c r="K24" s="62" t="s">
        <v>1</v>
      </c>
      <c r="L24" s="62" t="s">
        <v>1</v>
      </c>
      <c r="M24" s="63">
        <v>0.11</v>
      </c>
      <c r="N24" s="61" t="s">
        <v>1</v>
      </c>
      <c r="O24" s="62" t="s">
        <v>1</v>
      </c>
      <c r="P24" s="61">
        <v>6.0000000000000001E-3</v>
      </c>
      <c r="Q24" s="65">
        <v>8.65</v>
      </c>
    </row>
    <row r="25" spans="1:17" x14ac:dyDescent="0.35">
      <c r="A25" s="192">
        <v>1992</v>
      </c>
      <c r="B25" s="89" t="s">
        <v>3</v>
      </c>
      <c r="C25" s="193" t="s">
        <v>17</v>
      </c>
      <c r="D25" s="90">
        <v>6.2</v>
      </c>
      <c r="E25" s="90">
        <v>0.6</v>
      </c>
      <c r="F25" s="78">
        <f t="shared" si="0"/>
        <v>0.51</v>
      </c>
      <c r="G25" s="78">
        <f t="shared" si="1"/>
        <v>0.09</v>
      </c>
      <c r="H25" s="79" t="s">
        <v>1</v>
      </c>
      <c r="I25" s="79" t="s">
        <v>1</v>
      </c>
      <c r="J25" s="90">
        <v>0.6</v>
      </c>
      <c r="K25" s="79" t="s">
        <v>1</v>
      </c>
      <c r="L25" s="79" t="s">
        <v>1</v>
      </c>
      <c r="M25" s="92">
        <v>1.2999999999999999E-2</v>
      </c>
      <c r="N25" s="90">
        <v>2.3999999999999998E-3</v>
      </c>
      <c r="O25" s="79" t="s">
        <v>1</v>
      </c>
      <c r="P25" s="90">
        <v>4.0000000000000001E-3</v>
      </c>
      <c r="Q25" s="91">
        <v>10.98</v>
      </c>
    </row>
    <row r="26" spans="1:17" x14ac:dyDescent="0.35">
      <c r="A26" s="192"/>
      <c r="B26" s="89" t="s">
        <v>5</v>
      </c>
      <c r="C26" s="193"/>
      <c r="D26" s="90">
        <v>3.6</v>
      </c>
      <c r="E26" s="90">
        <v>0.6</v>
      </c>
      <c r="F26" s="78">
        <f t="shared" si="0"/>
        <v>0.51</v>
      </c>
      <c r="G26" s="78">
        <f t="shared" si="1"/>
        <v>0.09</v>
      </c>
      <c r="H26" s="79" t="s">
        <v>1</v>
      </c>
      <c r="I26" s="79" t="s">
        <v>1</v>
      </c>
      <c r="J26" s="90">
        <v>0.5</v>
      </c>
      <c r="K26" s="79" t="s">
        <v>1</v>
      </c>
      <c r="L26" s="79" t="s">
        <v>1</v>
      </c>
      <c r="M26" s="92">
        <v>3.5000000000000003E-2</v>
      </c>
      <c r="N26" s="90" t="s">
        <v>1</v>
      </c>
      <c r="O26" s="79" t="s">
        <v>1</v>
      </c>
      <c r="P26" s="90">
        <v>6.0000000000000001E-3</v>
      </c>
      <c r="Q26" s="91">
        <v>8.01</v>
      </c>
    </row>
    <row r="27" spans="1:17" x14ac:dyDescent="0.35">
      <c r="A27" s="192">
        <v>1993</v>
      </c>
      <c r="B27" s="60" t="s">
        <v>3</v>
      </c>
      <c r="C27" s="194" t="s">
        <v>17</v>
      </c>
      <c r="D27" s="61">
        <v>6.3</v>
      </c>
      <c r="E27" s="61">
        <v>0.6</v>
      </c>
      <c r="F27" s="61">
        <f t="shared" si="0"/>
        <v>0.51</v>
      </c>
      <c r="G27" s="61">
        <f t="shared" si="1"/>
        <v>0.09</v>
      </c>
      <c r="H27" s="62" t="s">
        <v>1</v>
      </c>
      <c r="I27" s="62" t="s">
        <v>1</v>
      </c>
      <c r="J27" s="61">
        <v>0.8</v>
      </c>
      <c r="K27" s="62" t="s">
        <v>1</v>
      </c>
      <c r="L27" s="62" t="s">
        <v>1</v>
      </c>
      <c r="M27" s="63">
        <v>2.1999999999999999E-2</v>
      </c>
      <c r="N27" s="61">
        <v>2.3999999999999998E-3</v>
      </c>
      <c r="O27" s="62" t="s">
        <v>1</v>
      </c>
      <c r="P27" s="61">
        <v>4.0000000000000001E-3</v>
      </c>
      <c r="Q27" s="65">
        <v>10.98</v>
      </c>
    </row>
    <row r="28" spans="1:17" x14ac:dyDescent="0.35">
      <c r="A28" s="192"/>
      <c r="B28" s="60" t="s">
        <v>5</v>
      </c>
      <c r="C28" s="194"/>
      <c r="D28" s="61">
        <v>4.2</v>
      </c>
      <c r="E28" s="61">
        <v>0.7</v>
      </c>
      <c r="F28" s="61">
        <f t="shared" si="0"/>
        <v>0.59499999999999997</v>
      </c>
      <c r="G28" s="61">
        <f t="shared" si="1"/>
        <v>0.105</v>
      </c>
      <c r="H28" s="62" t="s">
        <v>1</v>
      </c>
      <c r="I28" s="62" t="s">
        <v>1</v>
      </c>
      <c r="J28" s="61">
        <v>0.6</v>
      </c>
      <c r="K28" s="62" t="s">
        <v>1</v>
      </c>
      <c r="L28" s="62" t="s">
        <v>1</v>
      </c>
      <c r="M28" s="63">
        <v>0.04</v>
      </c>
      <c r="N28" s="61" t="s">
        <v>1</v>
      </c>
      <c r="O28" s="62" t="s">
        <v>1</v>
      </c>
      <c r="P28" s="61">
        <v>6.0000000000000001E-3</v>
      </c>
      <c r="Q28" s="65">
        <v>8.5399999999999991</v>
      </c>
    </row>
    <row r="29" spans="1:17" x14ac:dyDescent="0.35">
      <c r="A29" s="192">
        <v>1994</v>
      </c>
      <c r="B29" s="89" t="s">
        <v>3</v>
      </c>
      <c r="C29" s="193" t="s">
        <v>17</v>
      </c>
      <c r="D29" s="90">
        <v>6</v>
      </c>
      <c r="E29" s="90">
        <v>0.6</v>
      </c>
      <c r="F29" s="90">
        <f>E29*0.751</f>
        <v>0.4506</v>
      </c>
      <c r="G29" s="90">
        <f>E29*0.249</f>
        <v>0.14940000000000001</v>
      </c>
      <c r="H29" s="79" t="s">
        <v>1</v>
      </c>
      <c r="I29" s="79" t="s">
        <v>1</v>
      </c>
      <c r="J29" s="90">
        <v>0.7</v>
      </c>
      <c r="K29" s="79" t="s">
        <v>1</v>
      </c>
      <c r="L29" s="79" t="s">
        <v>1</v>
      </c>
      <c r="M29" s="92">
        <v>3.5999999999999997E-2</v>
      </c>
      <c r="N29" s="90">
        <v>2.3999999999999998E-3</v>
      </c>
      <c r="O29" s="79" t="s">
        <v>1</v>
      </c>
      <c r="P29" s="90">
        <v>2.1999999999999999E-2</v>
      </c>
      <c r="Q29" s="91">
        <v>10.039999999999999</v>
      </c>
    </row>
    <row r="30" spans="1:17" x14ac:dyDescent="0.35">
      <c r="A30" s="192"/>
      <c r="B30" s="89" t="s">
        <v>5</v>
      </c>
      <c r="C30" s="193"/>
      <c r="D30" s="90">
        <v>4.5999999999999996</v>
      </c>
      <c r="E30" s="90">
        <v>0.7</v>
      </c>
      <c r="F30" s="90">
        <f>E30*0.734</f>
        <v>0.51379999999999992</v>
      </c>
      <c r="G30" s="90">
        <f>E30*0.266</f>
        <v>0.1862</v>
      </c>
      <c r="H30" s="79" t="s">
        <v>1</v>
      </c>
      <c r="I30" s="79" t="s">
        <v>1</v>
      </c>
      <c r="J30" s="90">
        <v>0.7</v>
      </c>
      <c r="K30" s="79" t="s">
        <v>1</v>
      </c>
      <c r="L30" s="79" t="s">
        <v>1</v>
      </c>
      <c r="M30" s="92">
        <v>4.2000000000000003E-2</v>
      </c>
      <c r="N30" s="90" t="s">
        <v>1</v>
      </c>
      <c r="O30" s="79" t="s">
        <v>1</v>
      </c>
      <c r="P30" s="90">
        <v>1.7000000000000001E-2</v>
      </c>
      <c r="Q30" s="91">
        <v>7.54</v>
      </c>
    </row>
    <row r="31" spans="1:17" x14ac:dyDescent="0.35">
      <c r="A31" s="192">
        <v>1995</v>
      </c>
      <c r="B31" s="60" t="s">
        <v>3</v>
      </c>
      <c r="C31" s="194" t="s">
        <v>17</v>
      </c>
      <c r="D31" s="61">
        <v>4.7</v>
      </c>
      <c r="E31" s="61">
        <v>0.6</v>
      </c>
      <c r="F31" s="61">
        <f>E31*0.751</f>
        <v>0.4506</v>
      </c>
      <c r="G31" s="61">
        <f>E31*0.249</f>
        <v>0.14940000000000001</v>
      </c>
      <c r="H31" s="62" t="s">
        <v>1</v>
      </c>
      <c r="I31" s="62" t="s">
        <v>1</v>
      </c>
      <c r="J31" s="61">
        <v>0.6</v>
      </c>
      <c r="K31" s="62" t="s">
        <v>1</v>
      </c>
      <c r="L31" s="62" t="s">
        <v>1</v>
      </c>
      <c r="M31" s="63">
        <v>2.5000000000000001E-2</v>
      </c>
      <c r="N31" s="61">
        <v>2.3999999999999998E-3</v>
      </c>
      <c r="O31" s="62" t="s">
        <v>1</v>
      </c>
      <c r="P31" s="61">
        <v>2.1999999999999999E-2</v>
      </c>
      <c r="Q31" s="65">
        <v>10.4</v>
      </c>
    </row>
    <row r="32" spans="1:17" x14ac:dyDescent="0.35">
      <c r="A32" s="192"/>
      <c r="B32" s="60" t="s">
        <v>5</v>
      </c>
      <c r="C32" s="194"/>
      <c r="D32" s="61">
        <v>4.5999999999999996</v>
      </c>
      <c r="E32" s="61">
        <v>0.7</v>
      </c>
      <c r="F32" s="61">
        <f>E32*0.734</f>
        <v>0.51379999999999992</v>
      </c>
      <c r="G32" s="61">
        <f>E32*0.266</f>
        <v>0.1862</v>
      </c>
      <c r="H32" s="62" t="s">
        <v>1</v>
      </c>
      <c r="I32" s="62" t="s">
        <v>1</v>
      </c>
      <c r="J32" s="61">
        <v>0.7</v>
      </c>
      <c r="K32" s="62" t="s">
        <v>1</v>
      </c>
      <c r="L32" s="62" t="s">
        <v>1</v>
      </c>
      <c r="M32" s="63">
        <v>4.2000000000000003E-2</v>
      </c>
      <c r="N32" s="61" t="s">
        <v>1</v>
      </c>
      <c r="O32" s="62" t="s">
        <v>1</v>
      </c>
      <c r="P32" s="61">
        <v>1.7000000000000001E-2</v>
      </c>
      <c r="Q32" s="65">
        <v>7.54</v>
      </c>
    </row>
    <row r="33" spans="1:17" x14ac:dyDescent="0.35">
      <c r="A33" s="192">
        <v>1996</v>
      </c>
      <c r="B33" s="89" t="s">
        <v>3</v>
      </c>
      <c r="C33" s="193" t="s">
        <v>17</v>
      </c>
      <c r="D33" s="90">
        <v>3.8</v>
      </c>
      <c r="E33" s="90">
        <v>0.4</v>
      </c>
      <c r="F33" s="90">
        <f>E33*0.751</f>
        <v>0.3004</v>
      </c>
      <c r="G33" s="90">
        <f>E33*0.249</f>
        <v>9.9600000000000008E-2</v>
      </c>
      <c r="H33" s="79" t="s">
        <v>1</v>
      </c>
      <c r="I33" s="79" t="s">
        <v>1</v>
      </c>
      <c r="J33" s="90">
        <v>0.5</v>
      </c>
      <c r="K33" s="79" t="s">
        <v>1</v>
      </c>
      <c r="L33" s="79" t="s">
        <v>1</v>
      </c>
      <c r="M33" s="92">
        <v>1.9E-2</v>
      </c>
      <c r="N33" s="90">
        <v>2.3999999999999998E-3</v>
      </c>
      <c r="O33" s="79" t="s">
        <v>1</v>
      </c>
      <c r="P33" s="90">
        <v>2.1999999999999999E-2</v>
      </c>
      <c r="Q33" s="91">
        <v>11.04</v>
      </c>
    </row>
    <row r="34" spans="1:17" x14ac:dyDescent="0.35">
      <c r="A34" s="192"/>
      <c r="B34" s="89" t="s">
        <v>5</v>
      </c>
      <c r="C34" s="193"/>
      <c r="D34" s="90">
        <v>3.9</v>
      </c>
      <c r="E34" s="90">
        <v>0.6</v>
      </c>
      <c r="F34" s="90">
        <f>E34*0.734</f>
        <v>0.44039999999999996</v>
      </c>
      <c r="G34" s="90">
        <f>E34*0.266</f>
        <v>0.15959999999999999</v>
      </c>
      <c r="H34" s="79" t="s">
        <v>1</v>
      </c>
      <c r="I34" s="79" t="s">
        <v>1</v>
      </c>
      <c r="J34" s="90">
        <v>0.7</v>
      </c>
      <c r="K34" s="79" t="s">
        <v>1</v>
      </c>
      <c r="L34" s="79" t="s">
        <v>1</v>
      </c>
      <c r="M34" s="92">
        <v>0.04</v>
      </c>
      <c r="N34" s="90" t="s">
        <v>1</v>
      </c>
      <c r="O34" s="79" t="s">
        <v>1</v>
      </c>
      <c r="P34" s="90">
        <v>1.7000000000000001E-2</v>
      </c>
      <c r="Q34" s="91">
        <v>7.17</v>
      </c>
    </row>
    <row r="35" spans="1:17" x14ac:dyDescent="0.35">
      <c r="A35" s="192">
        <v>1997</v>
      </c>
      <c r="B35" s="60" t="s">
        <v>3</v>
      </c>
      <c r="C35" s="194" t="s">
        <v>16</v>
      </c>
      <c r="D35" s="61">
        <v>1.2</v>
      </c>
      <c r="E35" s="61">
        <v>0.2</v>
      </c>
      <c r="F35" s="61">
        <f>E35*0.751</f>
        <v>0.1502</v>
      </c>
      <c r="G35" s="61">
        <f>E35*0.249</f>
        <v>4.9800000000000004E-2</v>
      </c>
      <c r="H35" s="62" t="s">
        <v>1</v>
      </c>
      <c r="I35" s="62" t="s">
        <v>1</v>
      </c>
      <c r="J35" s="61">
        <v>0.3</v>
      </c>
      <c r="K35" s="62" t="s">
        <v>1</v>
      </c>
      <c r="L35" s="62" t="s">
        <v>1</v>
      </c>
      <c r="M35" s="63">
        <v>7.0000000000000001E-3</v>
      </c>
      <c r="N35" s="61">
        <v>1.1000000000000001E-3</v>
      </c>
      <c r="O35" s="62" t="s">
        <v>1</v>
      </c>
      <c r="P35" s="61">
        <v>2.1999999999999999E-2</v>
      </c>
      <c r="Q35" s="65">
        <v>11.04</v>
      </c>
    </row>
    <row r="36" spans="1:17" x14ac:dyDescent="0.35">
      <c r="A36" s="192"/>
      <c r="B36" s="60" t="s">
        <v>5</v>
      </c>
      <c r="C36" s="194"/>
      <c r="D36" s="61">
        <v>0.9</v>
      </c>
      <c r="E36" s="61">
        <v>0.3</v>
      </c>
      <c r="F36" s="61">
        <f>E36*0.734</f>
        <v>0.22019999999999998</v>
      </c>
      <c r="G36" s="61">
        <f>E36*0.266</f>
        <v>7.9799999999999996E-2</v>
      </c>
      <c r="H36" s="62" t="s">
        <v>1</v>
      </c>
      <c r="I36" s="62" t="s">
        <v>1</v>
      </c>
      <c r="J36" s="61">
        <v>0.3</v>
      </c>
      <c r="K36" s="62" t="s">
        <v>1</v>
      </c>
      <c r="L36" s="62" t="s">
        <v>1</v>
      </c>
      <c r="M36" s="63">
        <v>1.2E-2</v>
      </c>
      <c r="N36" s="61" t="s">
        <v>1</v>
      </c>
      <c r="O36" s="62" t="s">
        <v>1</v>
      </c>
      <c r="P36" s="61">
        <v>1.7000000000000001E-2</v>
      </c>
      <c r="Q36" s="65">
        <v>7.17</v>
      </c>
    </row>
    <row r="37" spans="1:17" x14ac:dyDescent="0.35">
      <c r="A37" s="192">
        <v>1998</v>
      </c>
      <c r="B37" s="89" t="s">
        <v>3</v>
      </c>
      <c r="C37" s="193" t="s">
        <v>16</v>
      </c>
      <c r="D37" s="90">
        <v>0.79</v>
      </c>
      <c r="E37" s="90">
        <v>0.14000000000000001</v>
      </c>
      <c r="F37" s="90">
        <f>E37*0.751</f>
        <v>0.10514000000000001</v>
      </c>
      <c r="G37" s="90">
        <f>E37*0.249</f>
        <v>3.4860000000000002E-2</v>
      </c>
      <c r="H37" s="79" t="s">
        <v>1</v>
      </c>
      <c r="I37" s="79" t="s">
        <v>1</v>
      </c>
      <c r="J37" s="90">
        <v>0.23</v>
      </c>
      <c r="K37" s="79" t="s">
        <v>1</v>
      </c>
      <c r="L37" s="79" t="s">
        <v>1</v>
      </c>
      <c r="M37" s="92">
        <v>4.0000000000000001E-3</v>
      </c>
      <c r="N37" s="90">
        <v>1.1000000000000001E-3</v>
      </c>
      <c r="O37" s="79" t="s">
        <v>1</v>
      </c>
      <c r="P37" s="90">
        <v>2.1999999999999999E-2</v>
      </c>
      <c r="Q37" s="91">
        <v>11.82</v>
      </c>
    </row>
    <row r="38" spans="1:17" x14ac:dyDescent="0.35">
      <c r="A38" s="192"/>
      <c r="B38" s="89" t="s">
        <v>5</v>
      </c>
      <c r="C38" s="193"/>
      <c r="D38" s="90">
        <v>0.67</v>
      </c>
      <c r="E38" s="90">
        <v>0.19</v>
      </c>
      <c r="F38" s="90">
        <f>E38*0.734</f>
        <v>0.13946</v>
      </c>
      <c r="G38" s="90">
        <f>E38*0.266</f>
        <v>5.0540000000000002E-2</v>
      </c>
      <c r="H38" s="79" t="s">
        <v>1</v>
      </c>
      <c r="I38" s="79" t="s">
        <v>1</v>
      </c>
      <c r="J38" s="90">
        <v>0.24</v>
      </c>
      <c r="K38" s="79" t="s">
        <v>1</v>
      </c>
      <c r="L38" s="79" t="s">
        <v>1</v>
      </c>
      <c r="M38" s="92">
        <v>1.4E-2</v>
      </c>
      <c r="N38" s="90" t="s">
        <v>1</v>
      </c>
      <c r="O38" s="79" t="s">
        <v>1</v>
      </c>
      <c r="P38" s="90">
        <v>1.7000000000000001E-2</v>
      </c>
      <c r="Q38" s="91">
        <v>7.41</v>
      </c>
    </row>
    <row r="39" spans="1:17" x14ac:dyDescent="0.35">
      <c r="A39" s="192">
        <v>1999</v>
      </c>
      <c r="B39" s="60" t="s">
        <v>3</v>
      </c>
      <c r="C39" s="194" t="s">
        <v>16</v>
      </c>
      <c r="D39" s="61">
        <v>0.74</v>
      </c>
      <c r="E39" s="61">
        <v>0.14000000000000001</v>
      </c>
      <c r="F39" s="61">
        <f>E39*0.751</f>
        <v>0.10514000000000001</v>
      </c>
      <c r="G39" s="61">
        <f>E39*0.249</f>
        <v>3.4860000000000002E-2</v>
      </c>
      <c r="H39" s="62" t="s">
        <v>1</v>
      </c>
      <c r="I39" s="62" t="s">
        <v>1</v>
      </c>
      <c r="J39" s="61">
        <v>0.23</v>
      </c>
      <c r="K39" s="62" t="s">
        <v>1</v>
      </c>
      <c r="L39" s="62" t="s">
        <v>1</v>
      </c>
      <c r="M39" s="63">
        <v>4.0000000000000001E-3</v>
      </c>
      <c r="N39" s="61">
        <v>1.1000000000000001E-3</v>
      </c>
      <c r="O39" s="62" t="s">
        <v>1</v>
      </c>
      <c r="P39" s="61">
        <v>2.1999999999999999E-2</v>
      </c>
      <c r="Q39" s="65">
        <v>11.82</v>
      </c>
    </row>
    <row r="40" spans="1:17" x14ac:dyDescent="0.35">
      <c r="A40" s="192"/>
      <c r="B40" s="60" t="s">
        <v>5</v>
      </c>
      <c r="C40" s="194"/>
      <c r="D40" s="61">
        <v>0.6</v>
      </c>
      <c r="E40" s="61">
        <v>0.17</v>
      </c>
      <c r="F40" s="61">
        <f>E40*0.734</f>
        <v>0.12478</v>
      </c>
      <c r="G40" s="61">
        <f>E40*0.266</f>
        <v>4.5220000000000003E-2</v>
      </c>
      <c r="H40" s="62" t="s">
        <v>1</v>
      </c>
      <c r="I40" s="62" t="s">
        <v>1</v>
      </c>
      <c r="J40" s="61">
        <v>0.22</v>
      </c>
      <c r="K40" s="62" t="s">
        <v>1</v>
      </c>
      <c r="L40" s="62" t="s">
        <v>1</v>
      </c>
      <c r="M40" s="63">
        <v>1.2999999999999999E-2</v>
      </c>
      <c r="N40" s="61" t="s">
        <v>1</v>
      </c>
      <c r="O40" s="62" t="s">
        <v>1</v>
      </c>
      <c r="P40" s="61">
        <v>1.7000000000000001E-2</v>
      </c>
      <c r="Q40" s="65">
        <v>8.01</v>
      </c>
    </row>
    <row r="41" spans="1:17" x14ac:dyDescent="0.35">
      <c r="A41" s="192">
        <v>2000</v>
      </c>
      <c r="B41" s="89" t="s">
        <v>3</v>
      </c>
      <c r="C41" s="193" t="s">
        <v>16</v>
      </c>
      <c r="D41" s="90">
        <v>0.73</v>
      </c>
      <c r="E41" s="90">
        <v>0.13</v>
      </c>
      <c r="F41" s="90">
        <f>E41*0.751</f>
        <v>9.7630000000000008E-2</v>
      </c>
      <c r="G41" s="90">
        <f>E41*0.249</f>
        <v>3.2370000000000003E-2</v>
      </c>
      <c r="H41" s="79" t="s">
        <v>1</v>
      </c>
      <c r="I41" s="79" t="s">
        <v>1</v>
      </c>
      <c r="J41" s="90">
        <v>0.21</v>
      </c>
      <c r="K41" s="79" t="s">
        <v>1</v>
      </c>
      <c r="L41" s="79" t="s">
        <v>1</v>
      </c>
      <c r="M41" s="92">
        <v>4.0000000000000001E-3</v>
      </c>
      <c r="N41" s="90">
        <v>1.1000000000000001E-3</v>
      </c>
      <c r="O41" s="79" t="s">
        <v>1</v>
      </c>
      <c r="P41" s="90">
        <v>2.1999999999999999E-2</v>
      </c>
      <c r="Q41" s="91">
        <v>11.89</v>
      </c>
    </row>
    <row r="42" spans="1:17" x14ac:dyDescent="0.35">
      <c r="A42" s="192"/>
      <c r="B42" s="89" t="s">
        <v>5</v>
      </c>
      <c r="C42" s="193"/>
      <c r="D42" s="90">
        <v>0.63</v>
      </c>
      <c r="E42" s="90">
        <v>0.18</v>
      </c>
      <c r="F42" s="90">
        <f>E42*0.734</f>
        <v>0.13211999999999999</v>
      </c>
      <c r="G42" s="90">
        <f>E42*0.266</f>
        <v>4.7879999999999999E-2</v>
      </c>
      <c r="H42" s="79" t="s">
        <v>1</v>
      </c>
      <c r="I42" s="79" t="s">
        <v>1</v>
      </c>
      <c r="J42" s="90">
        <v>0.21</v>
      </c>
      <c r="K42" s="79" t="s">
        <v>1</v>
      </c>
      <c r="L42" s="79" t="s">
        <v>1</v>
      </c>
      <c r="M42" s="92">
        <v>1.4E-2</v>
      </c>
      <c r="N42" s="90" t="s">
        <v>1</v>
      </c>
      <c r="O42" s="79" t="s">
        <v>1</v>
      </c>
      <c r="P42" s="90">
        <v>1.7000000000000001E-2</v>
      </c>
      <c r="Q42" s="91">
        <v>6.96</v>
      </c>
    </row>
    <row r="43" spans="1:17" x14ac:dyDescent="0.35">
      <c r="A43" s="192">
        <v>2001</v>
      </c>
      <c r="B43" s="60" t="s">
        <v>3</v>
      </c>
      <c r="C43" s="194" t="s">
        <v>16</v>
      </c>
      <c r="D43" s="61">
        <v>0.48</v>
      </c>
      <c r="E43" s="61">
        <v>0.11</v>
      </c>
      <c r="F43" s="61">
        <f>E43*0.751</f>
        <v>8.2610000000000003E-2</v>
      </c>
      <c r="G43" s="61">
        <f>E43*0.249</f>
        <v>2.7390000000000001E-2</v>
      </c>
      <c r="H43" s="62" t="s">
        <v>1</v>
      </c>
      <c r="I43" s="62" t="s">
        <v>1</v>
      </c>
      <c r="J43" s="61">
        <v>0.14000000000000001</v>
      </c>
      <c r="K43" s="62" t="s">
        <v>1</v>
      </c>
      <c r="L43" s="62" t="s">
        <v>1</v>
      </c>
      <c r="M43" s="63">
        <v>4.0000000000000001E-3</v>
      </c>
      <c r="N43" s="61">
        <v>1.1000000000000001E-3</v>
      </c>
      <c r="O43" s="62" t="s">
        <v>1</v>
      </c>
      <c r="P43" s="61">
        <v>2.1999999999999999E-2</v>
      </c>
      <c r="Q43" s="65">
        <v>11.97</v>
      </c>
    </row>
    <row r="44" spans="1:17" x14ac:dyDescent="0.35">
      <c r="A44" s="192"/>
      <c r="B44" s="60" t="s">
        <v>5</v>
      </c>
      <c r="C44" s="194"/>
      <c r="D44" s="61">
        <v>0.66</v>
      </c>
      <c r="E44" s="61">
        <v>0.15</v>
      </c>
      <c r="F44" s="61">
        <f>E44*0.734</f>
        <v>0.11009999999999999</v>
      </c>
      <c r="G44" s="61">
        <f>E44*0.266</f>
        <v>3.9899999999999998E-2</v>
      </c>
      <c r="H44" s="62" t="s">
        <v>1</v>
      </c>
      <c r="I44" s="62" t="s">
        <v>1</v>
      </c>
      <c r="J44" s="61">
        <v>0.08</v>
      </c>
      <c r="K44" s="62" t="s">
        <v>1</v>
      </c>
      <c r="L44" s="62" t="s">
        <v>1</v>
      </c>
      <c r="M44" s="63">
        <v>1.7000000000000001E-2</v>
      </c>
      <c r="N44" s="61" t="s">
        <v>1</v>
      </c>
      <c r="O44" s="62" t="s">
        <v>1</v>
      </c>
      <c r="P44" s="61">
        <v>1.7000000000000001E-2</v>
      </c>
      <c r="Q44" s="65">
        <v>6.96</v>
      </c>
    </row>
    <row r="45" spans="1:17" x14ac:dyDescent="0.35">
      <c r="A45" s="192">
        <v>2002</v>
      </c>
      <c r="B45" s="89" t="s">
        <v>3</v>
      </c>
      <c r="C45" s="193" t="s">
        <v>16</v>
      </c>
      <c r="D45" s="90">
        <v>0.43</v>
      </c>
      <c r="E45" s="90">
        <v>0.11</v>
      </c>
      <c r="F45" s="90">
        <f>E45*0.751</f>
        <v>8.2610000000000003E-2</v>
      </c>
      <c r="G45" s="90">
        <f>E45*0.249</f>
        <v>2.7390000000000001E-2</v>
      </c>
      <c r="H45" s="79" t="s">
        <v>1</v>
      </c>
      <c r="I45" s="79" t="s">
        <v>1</v>
      </c>
      <c r="J45" s="90">
        <v>0.12</v>
      </c>
      <c r="K45" s="79" t="s">
        <v>1</v>
      </c>
      <c r="L45" s="79" t="s">
        <v>1</v>
      </c>
      <c r="M45" s="92">
        <v>4.0000000000000001E-3</v>
      </c>
      <c r="N45" s="90">
        <v>1.1000000000000001E-3</v>
      </c>
      <c r="O45" s="79">
        <v>198</v>
      </c>
      <c r="P45" s="90">
        <v>2.1999999999999999E-2</v>
      </c>
      <c r="Q45" s="93">
        <v>10.9</v>
      </c>
    </row>
    <row r="46" spans="1:17" x14ac:dyDescent="0.35">
      <c r="A46" s="192"/>
      <c r="B46" s="89" t="s">
        <v>5</v>
      </c>
      <c r="C46" s="193"/>
      <c r="D46" s="90">
        <v>0.74</v>
      </c>
      <c r="E46" s="90">
        <v>0.16</v>
      </c>
      <c r="F46" s="90">
        <f>E46*0.734</f>
        <v>0.11744</v>
      </c>
      <c r="G46" s="90">
        <f>E46*0.266</f>
        <v>4.2560000000000001E-2</v>
      </c>
      <c r="H46" s="79" t="s">
        <v>1</v>
      </c>
      <c r="I46" s="79" t="s">
        <v>1</v>
      </c>
      <c r="J46" s="90">
        <v>0.08</v>
      </c>
      <c r="K46" s="79" t="s">
        <v>1</v>
      </c>
      <c r="L46" s="79" t="s">
        <v>1</v>
      </c>
      <c r="M46" s="92">
        <v>1.7000000000000001E-2</v>
      </c>
      <c r="N46" s="90" t="s">
        <v>1</v>
      </c>
      <c r="O46" s="79">
        <v>191</v>
      </c>
      <c r="P46" s="90">
        <v>1.7000000000000001E-2</v>
      </c>
      <c r="Q46" s="93">
        <v>7.2</v>
      </c>
    </row>
    <row r="47" spans="1:17" x14ac:dyDescent="0.35">
      <c r="A47" s="192">
        <v>2003</v>
      </c>
      <c r="B47" s="60" t="s">
        <v>3</v>
      </c>
      <c r="C47" s="194" t="s">
        <v>16</v>
      </c>
      <c r="D47" s="61">
        <v>0.4</v>
      </c>
      <c r="E47" s="61">
        <v>0.11</v>
      </c>
      <c r="F47" s="61">
        <f>E47*0.751</f>
        <v>8.2610000000000003E-2</v>
      </c>
      <c r="G47" s="61">
        <f>E47*0.249</f>
        <v>2.7390000000000001E-2</v>
      </c>
      <c r="H47" s="62" t="s">
        <v>1</v>
      </c>
      <c r="I47" s="62" t="s">
        <v>1</v>
      </c>
      <c r="J47" s="61">
        <v>0.12</v>
      </c>
      <c r="K47" s="62" t="s">
        <v>1</v>
      </c>
      <c r="L47" s="62" t="s">
        <v>1</v>
      </c>
      <c r="M47" s="63">
        <v>4.0000000000000001E-3</v>
      </c>
      <c r="N47" s="61">
        <v>1.1000000000000001E-3</v>
      </c>
      <c r="O47" s="62">
        <v>194</v>
      </c>
      <c r="P47" s="61">
        <v>2.1000000000000001E-2</v>
      </c>
      <c r="Q47" s="64">
        <v>11.2</v>
      </c>
    </row>
    <row r="48" spans="1:17" x14ac:dyDescent="0.35">
      <c r="A48" s="192"/>
      <c r="B48" s="60" t="s">
        <v>5</v>
      </c>
      <c r="C48" s="194"/>
      <c r="D48" s="61">
        <v>0.77</v>
      </c>
      <c r="E48" s="61">
        <v>0.16</v>
      </c>
      <c r="F48" s="61">
        <f>E48*0.734</f>
        <v>0.11744</v>
      </c>
      <c r="G48" s="61">
        <f>E48*0.266</f>
        <v>4.2560000000000001E-2</v>
      </c>
      <c r="H48" s="62" t="s">
        <v>1</v>
      </c>
      <c r="I48" s="62" t="s">
        <v>1</v>
      </c>
      <c r="J48" s="61">
        <v>0.09</v>
      </c>
      <c r="K48" s="62" t="s">
        <v>1</v>
      </c>
      <c r="L48" s="62" t="s">
        <v>1</v>
      </c>
      <c r="M48" s="63">
        <v>1.9E-2</v>
      </c>
      <c r="N48" s="61" t="s">
        <v>1</v>
      </c>
      <c r="O48" s="62">
        <v>183</v>
      </c>
      <c r="P48" s="61">
        <v>1.7000000000000001E-2</v>
      </c>
      <c r="Q48" s="64">
        <v>7.5</v>
      </c>
    </row>
    <row r="49" spans="1:17" x14ac:dyDescent="0.35">
      <c r="A49" s="192"/>
      <c r="B49" s="60" t="s">
        <v>158</v>
      </c>
      <c r="C49" s="194" t="s">
        <v>16</v>
      </c>
      <c r="D49" s="61">
        <v>0.5</v>
      </c>
      <c r="E49" s="61">
        <v>0.05</v>
      </c>
      <c r="F49" s="61">
        <f>E49*0.751</f>
        <v>3.755E-2</v>
      </c>
      <c r="G49" s="61">
        <f>E49*0.249</f>
        <v>1.2450000000000001E-2</v>
      </c>
      <c r="H49" s="62" t="s">
        <v>1</v>
      </c>
      <c r="I49" s="62" t="s">
        <v>1</v>
      </c>
      <c r="J49" s="61">
        <v>0.04</v>
      </c>
      <c r="K49" s="62" t="s">
        <v>1</v>
      </c>
      <c r="L49" s="62" t="s">
        <v>1</v>
      </c>
      <c r="M49" s="63">
        <v>4.0000000000000001E-3</v>
      </c>
      <c r="N49" s="61">
        <v>1.1000000000000001E-3</v>
      </c>
      <c r="O49" s="62">
        <v>210</v>
      </c>
      <c r="P49" s="61">
        <v>2.3E-2</v>
      </c>
      <c r="Q49" s="64">
        <v>10.3</v>
      </c>
    </row>
    <row r="50" spans="1:17" x14ac:dyDescent="0.35">
      <c r="A50" s="192"/>
      <c r="B50" s="60" t="s">
        <v>154</v>
      </c>
      <c r="C50" s="194"/>
      <c r="D50" s="61">
        <v>0.51</v>
      </c>
      <c r="E50" s="61">
        <v>0.15</v>
      </c>
      <c r="F50" s="61">
        <f>E50*0.734</f>
        <v>0.11009999999999999</v>
      </c>
      <c r="G50" s="61">
        <f>E50*0.266</f>
        <v>3.9899999999999998E-2</v>
      </c>
      <c r="H50" s="62" t="s">
        <v>1</v>
      </c>
      <c r="I50" s="62" t="s">
        <v>1</v>
      </c>
      <c r="J50" s="61">
        <v>0.14000000000000001</v>
      </c>
      <c r="K50" s="62" t="s">
        <v>1</v>
      </c>
      <c r="L50" s="62" t="s">
        <v>1</v>
      </c>
      <c r="M50" s="63">
        <v>0.02</v>
      </c>
      <c r="N50" s="61" t="s">
        <v>1</v>
      </c>
      <c r="O50" s="62">
        <v>200</v>
      </c>
      <c r="P50" s="61">
        <v>1.7000000000000001E-2</v>
      </c>
      <c r="Q50" s="64">
        <v>6.9</v>
      </c>
    </row>
    <row r="51" spans="1:17" x14ac:dyDescent="0.35">
      <c r="A51" s="192">
        <v>2004</v>
      </c>
      <c r="B51" s="89" t="s">
        <v>3</v>
      </c>
      <c r="C51" s="193" t="s">
        <v>16</v>
      </c>
      <c r="D51" s="90">
        <v>0.35</v>
      </c>
      <c r="E51" s="90">
        <v>0.11</v>
      </c>
      <c r="F51" s="90">
        <f>E51*0.751</f>
        <v>8.2610000000000003E-2</v>
      </c>
      <c r="G51" s="90">
        <f>E51*0.249</f>
        <v>2.7390000000000001E-2</v>
      </c>
      <c r="H51" s="79" t="s">
        <v>1</v>
      </c>
      <c r="I51" s="79" t="s">
        <v>1</v>
      </c>
      <c r="J51" s="90">
        <v>0.09</v>
      </c>
      <c r="K51" s="79" t="s">
        <v>1</v>
      </c>
      <c r="L51" s="79" t="s">
        <v>1</v>
      </c>
      <c r="M51" s="92">
        <v>4.0000000000000001E-3</v>
      </c>
      <c r="N51" s="90">
        <v>1.1000000000000001E-3</v>
      </c>
      <c r="O51" s="79">
        <v>190</v>
      </c>
      <c r="P51" s="90">
        <v>2.1000000000000001E-2</v>
      </c>
      <c r="Q51" s="93">
        <v>11.4</v>
      </c>
    </row>
    <row r="52" spans="1:17" x14ac:dyDescent="0.35">
      <c r="A52" s="192"/>
      <c r="B52" s="89" t="s">
        <v>5</v>
      </c>
      <c r="C52" s="193"/>
      <c r="D52" s="90">
        <v>0.82</v>
      </c>
      <c r="E52" s="90">
        <v>0.17</v>
      </c>
      <c r="F52" s="90">
        <f>E52*0.734</f>
        <v>0.12478</v>
      </c>
      <c r="G52" s="90">
        <f>E52*0.266</f>
        <v>4.5220000000000003E-2</v>
      </c>
      <c r="H52" s="79" t="s">
        <v>1</v>
      </c>
      <c r="I52" s="79" t="s">
        <v>1</v>
      </c>
      <c r="J52" s="90">
        <v>0.08</v>
      </c>
      <c r="K52" s="79" t="s">
        <v>1</v>
      </c>
      <c r="L52" s="79" t="s">
        <v>1</v>
      </c>
      <c r="M52" s="92">
        <v>1.6E-2</v>
      </c>
      <c r="N52" s="90" t="s">
        <v>1</v>
      </c>
      <c r="O52" s="79">
        <v>160</v>
      </c>
      <c r="P52" s="90">
        <v>1.7000000000000001E-2</v>
      </c>
      <c r="Q52" s="93">
        <v>8.6</v>
      </c>
    </row>
    <row r="53" spans="1:17" x14ac:dyDescent="0.35">
      <c r="A53" s="192"/>
      <c r="B53" s="89" t="s">
        <v>158</v>
      </c>
      <c r="C53" s="193" t="s">
        <v>16</v>
      </c>
      <c r="D53" s="90">
        <v>0.39</v>
      </c>
      <c r="E53" s="90">
        <v>0.08</v>
      </c>
      <c r="F53" s="90">
        <f>E53*0.751</f>
        <v>6.0080000000000001E-2</v>
      </c>
      <c r="G53" s="90">
        <f>E53*0.249</f>
        <v>1.992E-2</v>
      </c>
      <c r="H53" s="79" t="s">
        <v>1</v>
      </c>
      <c r="I53" s="79" t="s">
        <v>1</v>
      </c>
      <c r="J53" s="90">
        <v>0.05</v>
      </c>
      <c r="K53" s="79" t="s">
        <v>1</v>
      </c>
      <c r="L53" s="79" t="s">
        <v>1</v>
      </c>
      <c r="M53" s="92">
        <v>3.0000000000000001E-3</v>
      </c>
      <c r="N53" s="90">
        <v>1.1000000000000001E-3</v>
      </c>
      <c r="O53" s="79">
        <v>201</v>
      </c>
      <c r="P53" s="90">
        <v>2.1999999999999999E-2</v>
      </c>
      <c r="Q53" s="93">
        <v>10.8</v>
      </c>
    </row>
    <row r="54" spans="1:17" x14ac:dyDescent="0.35">
      <c r="A54" s="192"/>
      <c r="B54" s="89" t="s">
        <v>154</v>
      </c>
      <c r="C54" s="193"/>
      <c r="D54" s="90">
        <v>0.46</v>
      </c>
      <c r="E54" s="90">
        <v>0.14000000000000001</v>
      </c>
      <c r="F54" s="90">
        <f>E54*0.734</f>
        <v>0.10276</v>
      </c>
      <c r="G54" s="90">
        <f>E54*0.266</f>
        <v>3.7240000000000002E-2</v>
      </c>
      <c r="H54" s="79" t="s">
        <v>1</v>
      </c>
      <c r="I54" s="79" t="s">
        <v>1</v>
      </c>
      <c r="J54" s="90">
        <v>0.14000000000000001</v>
      </c>
      <c r="K54" s="79" t="s">
        <v>1</v>
      </c>
      <c r="L54" s="79" t="s">
        <v>1</v>
      </c>
      <c r="M54" s="92">
        <v>1.4E-2</v>
      </c>
      <c r="N54" s="90" t="s">
        <v>1</v>
      </c>
      <c r="O54" s="79">
        <v>190</v>
      </c>
      <c r="P54" s="90">
        <v>1.7000000000000001E-2</v>
      </c>
      <c r="Q54" s="93">
        <v>7.3</v>
      </c>
    </row>
    <row r="55" spans="1:17" x14ac:dyDescent="0.35">
      <c r="A55" s="192">
        <v>2005</v>
      </c>
      <c r="B55" s="60" t="s">
        <v>3</v>
      </c>
      <c r="C55" s="194" t="s">
        <v>4</v>
      </c>
      <c r="D55" s="61">
        <v>0.34</v>
      </c>
      <c r="E55" s="61">
        <v>0.1</v>
      </c>
      <c r="F55" s="61">
        <f>E55*0.751</f>
        <v>7.51E-2</v>
      </c>
      <c r="G55" s="61">
        <f>E55*0.249</f>
        <v>2.4900000000000002E-2</v>
      </c>
      <c r="H55" s="62" t="s">
        <v>1</v>
      </c>
      <c r="I55" s="62" t="s">
        <v>1</v>
      </c>
      <c r="J55" s="61">
        <v>0.09</v>
      </c>
      <c r="K55" s="62" t="s">
        <v>1</v>
      </c>
      <c r="L55" s="62" t="s">
        <v>1</v>
      </c>
      <c r="M55" s="63">
        <v>4.0000000000000001E-3</v>
      </c>
      <c r="N55" s="61">
        <v>1.1000000000000001E-3</v>
      </c>
      <c r="O55" s="62">
        <v>192</v>
      </c>
      <c r="P55" s="61">
        <v>2.1000000000000001E-2</v>
      </c>
      <c r="Q55" s="64">
        <v>11.3</v>
      </c>
    </row>
    <row r="56" spans="1:17" x14ac:dyDescent="0.35">
      <c r="A56" s="192"/>
      <c r="B56" s="60" t="s">
        <v>5</v>
      </c>
      <c r="C56" s="194"/>
      <c r="D56" s="61">
        <v>0.82</v>
      </c>
      <c r="E56" s="61">
        <v>0.17</v>
      </c>
      <c r="F56" s="61">
        <f>E56*0.734</f>
        <v>0.12478</v>
      </c>
      <c r="G56" s="61">
        <f>E56*0.266</f>
        <v>4.5220000000000003E-2</v>
      </c>
      <c r="H56" s="62" t="s">
        <v>1</v>
      </c>
      <c r="I56" s="62" t="s">
        <v>1</v>
      </c>
      <c r="J56" s="61">
        <v>0.08</v>
      </c>
      <c r="K56" s="62" t="s">
        <v>1</v>
      </c>
      <c r="L56" s="62" t="s">
        <v>1</v>
      </c>
      <c r="M56" s="63">
        <v>1.6E-2</v>
      </c>
      <c r="N56" s="61" t="s">
        <v>1</v>
      </c>
      <c r="O56" s="62">
        <v>160</v>
      </c>
      <c r="P56" s="61">
        <v>1.7000000000000001E-2</v>
      </c>
      <c r="Q56" s="64">
        <v>8.6</v>
      </c>
    </row>
    <row r="57" spans="1:17" x14ac:dyDescent="0.35">
      <c r="A57" s="192"/>
      <c r="B57" s="60" t="s">
        <v>158</v>
      </c>
      <c r="C57" s="194"/>
      <c r="D57" s="61">
        <v>0.45</v>
      </c>
      <c r="E57" s="61">
        <v>0.11</v>
      </c>
      <c r="F57" s="61">
        <f>E57*0.751</f>
        <v>8.2610000000000003E-2</v>
      </c>
      <c r="G57" s="61">
        <f>E57*0.249</f>
        <v>2.7390000000000001E-2</v>
      </c>
      <c r="H57" s="62" t="s">
        <v>1</v>
      </c>
      <c r="I57" s="62" t="s">
        <v>1</v>
      </c>
      <c r="J57" s="61">
        <v>0.05</v>
      </c>
      <c r="K57" s="62" t="s">
        <v>1</v>
      </c>
      <c r="L57" s="62" t="s">
        <v>1</v>
      </c>
      <c r="M57" s="63">
        <v>3.0000000000000001E-3</v>
      </c>
      <c r="N57" s="61">
        <v>1.1000000000000001E-3</v>
      </c>
      <c r="O57" s="62">
        <v>188</v>
      </c>
      <c r="P57" s="61">
        <v>2.1000000000000001E-2</v>
      </c>
      <c r="Q57" s="64">
        <v>11.5</v>
      </c>
    </row>
    <row r="58" spans="1:17" x14ac:dyDescent="0.35">
      <c r="A58" s="192"/>
      <c r="B58" s="60" t="s">
        <v>154</v>
      </c>
      <c r="C58" s="194"/>
      <c r="D58" s="61">
        <v>0.39</v>
      </c>
      <c r="E58" s="61">
        <v>0.14000000000000001</v>
      </c>
      <c r="F58" s="61">
        <f>E58*0.734</f>
        <v>0.10276</v>
      </c>
      <c r="G58" s="61">
        <f>E58*0.266</f>
        <v>3.7240000000000002E-2</v>
      </c>
      <c r="H58" s="62" t="s">
        <v>1</v>
      </c>
      <c r="I58" s="62" t="s">
        <v>1</v>
      </c>
      <c r="J58" s="61">
        <v>0.1</v>
      </c>
      <c r="K58" s="62" t="s">
        <v>1</v>
      </c>
      <c r="L58" s="62" t="s">
        <v>1</v>
      </c>
      <c r="M58" s="63">
        <v>1.4E-2</v>
      </c>
      <c r="N58" s="61" t="s">
        <v>1</v>
      </c>
      <c r="O58" s="62">
        <v>180</v>
      </c>
      <c r="P58" s="61">
        <v>1.7000000000000001E-2</v>
      </c>
      <c r="Q58" s="64">
        <v>7.7</v>
      </c>
    </row>
    <row r="59" spans="1:17" x14ac:dyDescent="0.35">
      <c r="A59" s="192">
        <v>2006</v>
      </c>
      <c r="B59" s="96" t="s">
        <v>3</v>
      </c>
      <c r="C59" s="198" t="s">
        <v>4</v>
      </c>
      <c r="D59" s="78">
        <v>0.30199999999999999</v>
      </c>
      <c r="E59" s="78">
        <v>6.8000000000000005E-2</v>
      </c>
      <c r="F59" s="90">
        <v>6.3E-2</v>
      </c>
      <c r="G59" s="90">
        <f>E59-F59</f>
        <v>5.0000000000000044E-3</v>
      </c>
      <c r="H59" s="79" t="s">
        <v>1</v>
      </c>
      <c r="I59" s="79" t="s">
        <v>1</v>
      </c>
      <c r="J59" s="78">
        <v>6.6000000000000003E-2</v>
      </c>
      <c r="K59" s="79" t="s">
        <v>1</v>
      </c>
      <c r="L59" s="79" t="s">
        <v>1</v>
      </c>
      <c r="M59" s="80">
        <v>2.3E-3</v>
      </c>
      <c r="N59" s="78">
        <v>1.1000000000000001E-3</v>
      </c>
      <c r="O59" s="81">
        <v>174</v>
      </c>
      <c r="P59" s="78">
        <v>2.1000000000000001E-2</v>
      </c>
      <c r="Q59" s="82">
        <v>11.3</v>
      </c>
    </row>
    <row r="60" spans="1:17" x14ac:dyDescent="0.35">
      <c r="A60" s="192"/>
      <c r="B60" s="96" t="s">
        <v>5</v>
      </c>
      <c r="C60" s="198"/>
      <c r="D60" s="78">
        <v>0.67</v>
      </c>
      <c r="E60" s="78">
        <v>0.12</v>
      </c>
      <c r="F60" s="90">
        <v>8.7999999999999995E-2</v>
      </c>
      <c r="G60" s="90">
        <v>3.2000000000000001E-2</v>
      </c>
      <c r="H60" s="79" t="s">
        <v>1</v>
      </c>
      <c r="I60" s="79" t="s">
        <v>1</v>
      </c>
      <c r="J60" s="78">
        <v>0.05</v>
      </c>
      <c r="K60" s="79" t="s">
        <v>1</v>
      </c>
      <c r="L60" s="79" t="s">
        <v>1</v>
      </c>
      <c r="M60" s="80">
        <v>1.4E-2</v>
      </c>
      <c r="N60" s="78" t="s">
        <v>1</v>
      </c>
      <c r="O60" s="81">
        <v>200</v>
      </c>
      <c r="P60" s="78">
        <v>1.7000000000000001E-2</v>
      </c>
      <c r="Q60" s="82">
        <v>6.9</v>
      </c>
    </row>
    <row r="61" spans="1:17" x14ac:dyDescent="0.35">
      <c r="A61" s="192"/>
      <c r="B61" s="96" t="s">
        <v>158</v>
      </c>
      <c r="C61" s="198"/>
      <c r="D61" s="78">
        <v>0.50900000000000001</v>
      </c>
      <c r="E61" s="78">
        <v>0.114</v>
      </c>
      <c r="F61" s="90">
        <v>7.2999999999999995E-2</v>
      </c>
      <c r="G61" s="90">
        <f>E61-F61</f>
        <v>4.1000000000000009E-2</v>
      </c>
      <c r="H61" s="79" t="s">
        <v>1</v>
      </c>
      <c r="I61" s="79" t="s">
        <v>1</v>
      </c>
      <c r="J61" s="78">
        <v>4.2999999999999997E-2</v>
      </c>
      <c r="K61" s="79" t="s">
        <v>1</v>
      </c>
      <c r="L61" s="79" t="s">
        <v>1</v>
      </c>
      <c r="M61" s="80">
        <v>2E-3</v>
      </c>
      <c r="N61" s="78">
        <v>1.1000000000000001E-3</v>
      </c>
      <c r="O61" s="81">
        <v>203</v>
      </c>
      <c r="P61" s="78">
        <v>0.02</v>
      </c>
      <c r="Q61" s="82">
        <v>11.7</v>
      </c>
    </row>
    <row r="62" spans="1:17" x14ac:dyDescent="0.35">
      <c r="A62" s="192"/>
      <c r="B62" s="96" t="s">
        <v>154</v>
      </c>
      <c r="C62" s="198"/>
      <c r="D62" s="78">
        <v>0.49199999999999999</v>
      </c>
      <c r="E62" s="78">
        <v>0.126</v>
      </c>
      <c r="F62" s="90">
        <v>8.6999999999999994E-2</v>
      </c>
      <c r="G62" s="90">
        <f>E62-F62</f>
        <v>3.9000000000000007E-2</v>
      </c>
      <c r="H62" s="79" t="s">
        <v>1</v>
      </c>
      <c r="I62" s="79" t="s">
        <v>1</v>
      </c>
      <c r="J62" s="78">
        <v>6.0999999999999999E-2</v>
      </c>
      <c r="K62" s="79" t="s">
        <v>1</v>
      </c>
      <c r="L62" s="79" t="s">
        <v>1</v>
      </c>
      <c r="M62" s="80">
        <v>2.12E-2</v>
      </c>
      <c r="N62" s="78" t="s">
        <v>1</v>
      </c>
      <c r="O62" s="81">
        <v>195</v>
      </c>
      <c r="P62" s="78">
        <v>1.7000000000000001E-2</v>
      </c>
      <c r="Q62" s="82">
        <v>7.8</v>
      </c>
    </row>
    <row r="63" spans="1:17" x14ac:dyDescent="0.35">
      <c r="A63" s="192" t="s">
        <v>120</v>
      </c>
      <c r="B63" s="60" t="s">
        <v>3</v>
      </c>
      <c r="C63" s="194" t="s">
        <v>4</v>
      </c>
      <c r="D63" s="61">
        <v>0.30199999999999999</v>
      </c>
      <c r="E63" s="61">
        <v>6.8000000000000005E-2</v>
      </c>
      <c r="F63" s="61">
        <v>6.3E-2</v>
      </c>
      <c r="G63" s="61">
        <f t="shared" ref="G63:G110" si="2">E63-F63</f>
        <v>5.0000000000000044E-3</v>
      </c>
      <c r="H63" s="62" t="s">
        <v>1</v>
      </c>
      <c r="I63" s="62" t="s">
        <v>1</v>
      </c>
      <c r="J63" s="61">
        <v>6.6000000000000003E-2</v>
      </c>
      <c r="K63" s="62" t="s">
        <v>1</v>
      </c>
      <c r="L63" s="62" t="s">
        <v>1</v>
      </c>
      <c r="M63" s="63">
        <v>2.3E-3</v>
      </c>
      <c r="N63" s="61">
        <v>1.1000000000000001E-3</v>
      </c>
      <c r="O63" s="62">
        <v>174</v>
      </c>
      <c r="P63" s="61">
        <v>2.1000000000000001E-2</v>
      </c>
      <c r="Q63" s="64">
        <v>11.3</v>
      </c>
    </row>
    <row r="64" spans="1:17" x14ac:dyDescent="0.35">
      <c r="A64" s="192"/>
      <c r="B64" s="60" t="s">
        <v>158</v>
      </c>
      <c r="C64" s="194"/>
      <c r="D64" s="61">
        <v>0.50900000000000001</v>
      </c>
      <c r="E64" s="61">
        <v>0.114</v>
      </c>
      <c r="F64" s="61">
        <v>7.2999999999999995E-2</v>
      </c>
      <c r="G64" s="61">
        <f t="shared" si="2"/>
        <v>4.1000000000000009E-2</v>
      </c>
      <c r="H64" s="62" t="s">
        <v>1</v>
      </c>
      <c r="I64" s="62" t="s">
        <v>1</v>
      </c>
      <c r="J64" s="61">
        <v>4.2999999999999997E-2</v>
      </c>
      <c r="K64" s="62" t="s">
        <v>1</v>
      </c>
      <c r="L64" s="62" t="s">
        <v>1</v>
      </c>
      <c r="M64" s="63">
        <v>2E-3</v>
      </c>
      <c r="N64" s="61">
        <v>1.1000000000000001E-3</v>
      </c>
      <c r="O64" s="62">
        <v>203</v>
      </c>
      <c r="P64" s="61">
        <v>0.02</v>
      </c>
      <c r="Q64" s="64">
        <v>11.7</v>
      </c>
    </row>
    <row r="65" spans="1:17" x14ac:dyDescent="0.35">
      <c r="A65" s="192"/>
      <c r="B65" s="60" t="s">
        <v>154</v>
      </c>
      <c r="C65" s="194"/>
      <c r="D65" s="61">
        <v>0.49199999999999999</v>
      </c>
      <c r="E65" s="61">
        <v>0.126</v>
      </c>
      <c r="F65" s="61">
        <v>8.6999999999999994E-2</v>
      </c>
      <c r="G65" s="61">
        <f t="shared" si="2"/>
        <v>3.9000000000000007E-2</v>
      </c>
      <c r="H65" s="62" t="s">
        <v>1</v>
      </c>
      <c r="I65" s="62" t="s">
        <v>1</v>
      </c>
      <c r="J65" s="61">
        <v>6.0999999999999999E-2</v>
      </c>
      <c r="K65" s="62" t="s">
        <v>1</v>
      </c>
      <c r="L65" s="62" t="s">
        <v>1</v>
      </c>
      <c r="M65" s="63">
        <v>2.12E-2</v>
      </c>
      <c r="N65" s="61" t="s">
        <v>1</v>
      </c>
      <c r="O65" s="62">
        <v>195</v>
      </c>
      <c r="P65" s="61">
        <v>1.7000000000000001E-2</v>
      </c>
      <c r="Q65" s="64">
        <v>7.8</v>
      </c>
    </row>
    <row r="66" spans="1:17" x14ac:dyDescent="0.35">
      <c r="A66" s="192">
        <v>2008</v>
      </c>
      <c r="B66" s="96" t="s">
        <v>3</v>
      </c>
      <c r="C66" s="198" t="s">
        <v>4</v>
      </c>
      <c r="D66" s="78">
        <v>0.36899999999999999</v>
      </c>
      <c r="E66" s="78">
        <v>5.7000000000000002E-2</v>
      </c>
      <c r="F66" s="90">
        <v>5.2999999999999999E-2</v>
      </c>
      <c r="G66" s="90">
        <f t="shared" si="2"/>
        <v>4.0000000000000036E-3</v>
      </c>
      <c r="H66" s="79" t="s">
        <v>1</v>
      </c>
      <c r="I66" s="79" t="s">
        <v>1</v>
      </c>
      <c r="J66" s="78">
        <v>4.4999999999999998E-2</v>
      </c>
      <c r="K66" s="79" t="s">
        <v>1</v>
      </c>
      <c r="L66" s="79" t="s">
        <v>1</v>
      </c>
      <c r="M66" s="80">
        <v>2.0999999999999999E-3</v>
      </c>
      <c r="N66" s="78">
        <v>1.1000000000000001E-3</v>
      </c>
      <c r="O66" s="81">
        <v>201</v>
      </c>
      <c r="P66" s="78">
        <v>2.4E-2</v>
      </c>
      <c r="Q66" s="82">
        <v>9.6</v>
      </c>
    </row>
    <row r="67" spans="1:17" x14ac:dyDescent="0.35">
      <c r="A67" s="192"/>
      <c r="B67" s="96" t="s">
        <v>158</v>
      </c>
      <c r="C67" s="198"/>
      <c r="D67" s="78">
        <v>0.51900000000000002</v>
      </c>
      <c r="E67" s="78">
        <v>9.5000000000000001E-2</v>
      </c>
      <c r="F67" s="90">
        <v>0.08</v>
      </c>
      <c r="G67" s="90">
        <f t="shared" si="2"/>
        <v>1.4999999999999999E-2</v>
      </c>
      <c r="H67" s="79" t="s">
        <v>1</v>
      </c>
      <c r="I67" s="79" t="s">
        <v>1</v>
      </c>
      <c r="J67" s="78">
        <v>3.9E-2</v>
      </c>
      <c r="K67" s="79" t="s">
        <v>1</v>
      </c>
      <c r="L67" s="79" t="s">
        <v>1</v>
      </c>
      <c r="M67" s="80">
        <v>2.3E-3</v>
      </c>
      <c r="N67" s="78">
        <v>1.1000000000000001E-3</v>
      </c>
      <c r="O67" s="81">
        <v>181</v>
      </c>
      <c r="P67" s="78">
        <v>2.1000000000000001E-2</v>
      </c>
      <c r="Q67" s="82">
        <v>11.4</v>
      </c>
    </row>
    <row r="68" spans="1:17" x14ac:dyDescent="0.35">
      <c r="A68" s="192"/>
      <c r="B68" s="96" t="s">
        <v>154</v>
      </c>
      <c r="C68" s="198"/>
      <c r="D68" s="78">
        <v>0.55800000000000005</v>
      </c>
      <c r="E68" s="78">
        <v>0.115</v>
      </c>
      <c r="F68" s="90">
        <v>0.08</v>
      </c>
      <c r="G68" s="90">
        <f t="shared" si="2"/>
        <v>3.5000000000000003E-2</v>
      </c>
      <c r="H68" s="79" t="s">
        <v>1</v>
      </c>
      <c r="I68" s="79" t="s">
        <v>1</v>
      </c>
      <c r="J68" s="78">
        <v>4.9000000000000002E-2</v>
      </c>
      <c r="K68" s="79" t="s">
        <v>1</v>
      </c>
      <c r="L68" s="79" t="s">
        <v>1</v>
      </c>
      <c r="M68" s="80">
        <v>1.3599999999999999E-2</v>
      </c>
      <c r="N68" s="78" t="s">
        <v>1</v>
      </c>
      <c r="O68" s="81">
        <v>175</v>
      </c>
      <c r="P68" s="78">
        <v>1.7000000000000001E-2</v>
      </c>
      <c r="Q68" s="82">
        <v>7.7</v>
      </c>
    </row>
    <row r="69" spans="1:17" x14ac:dyDescent="0.35">
      <c r="A69" s="192">
        <v>2009</v>
      </c>
      <c r="B69" s="60" t="s">
        <v>3</v>
      </c>
      <c r="C69" s="194" t="s">
        <v>2</v>
      </c>
      <c r="D69" s="61">
        <v>0.19900000000000001</v>
      </c>
      <c r="E69" s="61">
        <v>2.8000000000000001E-2</v>
      </c>
      <c r="F69" s="61">
        <v>0.02</v>
      </c>
      <c r="G69" s="61">
        <f t="shared" si="2"/>
        <v>8.0000000000000002E-3</v>
      </c>
      <c r="H69" s="62" t="s">
        <v>1</v>
      </c>
      <c r="I69" s="62" t="s">
        <v>1</v>
      </c>
      <c r="J69" s="61">
        <v>2.1000000000000001E-2</v>
      </c>
      <c r="K69" s="62" t="s">
        <v>1</v>
      </c>
      <c r="L69" s="62" t="s">
        <v>1</v>
      </c>
      <c r="M69" s="63">
        <v>1E-3</v>
      </c>
      <c r="N69" s="61">
        <v>1.1000000000000001E-3</v>
      </c>
      <c r="O69" s="62">
        <v>222</v>
      </c>
      <c r="P69" s="61">
        <v>2.4E-2</v>
      </c>
      <c r="Q69" s="64">
        <v>9.9</v>
      </c>
    </row>
    <row r="70" spans="1:17" x14ac:dyDescent="0.35">
      <c r="A70" s="197"/>
      <c r="B70" s="60" t="s">
        <v>158</v>
      </c>
      <c r="C70" s="194"/>
      <c r="D70" s="61">
        <v>0.317</v>
      </c>
      <c r="E70" s="61">
        <v>3.6999999999999998E-2</v>
      </c>
      <c r="F70" s="61">
        <v>3.4000000000000002E-2</v>
      </c>
      <c r="G70" s="61">
        <f t="shared" si="2"/>
        <v>2.9999999999999957E-3</v>
      </c>
      <c r="H70" s="62" t="s">
        <v>1</v>
      </c>
      <c r="I70" s="62" t="s">
        <v>1</v>
      </c>
      <c r="J70" s="61">
        <v>2.7E-2</v>
      </c>
      <c r="K70" s="62" t="s">
        <v>1</v>
      </c>
      <c r="L70" s="62" t="s">
        <v>1</v>
      </c>
      <c r="M70" s="63">
        <v>1.9E-3</v>
      </c>
      <c r="N70" s="61">
        <v>1.1000000000000001E-3</v>
      </c>
      <c r="O70" s="62">
        <v>178</v>
      </c>
      <c r="P70" s="61">
        <v>2.1000000000000001E-2</v>
      </c>
      <c r="Q70" s="64">
        <v>11.5</v>
      </c>
    </row>
    <row r="71" spans="1:17" x14ac:dyDescent="0.35">
      <c r="A71" s="197"/>
      <c r="B71" s="60" t="s">
        <v>154</v>
      </c>
      <c r="C71" s="194"/>
      <c r="D71" s="61">
        <v>0.54400000000000004</v>
      </c>
      <c r="E71" s="61">
        <v>7.5999999999999998E-2</v>
      </c>
      <c r="F71" s="61">
        <v>3.6999999999999998E-2</v>
      </c>
      <c r="G71" s="61">
        <f t="shared" si="2"/>
        <v>3.9E-2</v>
      </c>
      <c r="H71" s="62" t="s">
        <v>1</v>
      </c>
      <c r="I71" s="62" t="s">
        <v>1</v>
      </c>
      <c r="J71" s="61">
        <v>3.1E-2</v>
      </c>
      <c r="K71" s="62" t="s">
        <v>1</v>
      </c>
      <c r="L71" s="62" t="s">
        <v>1</v>
      </c>
      <c r="M71" s="63">
        <v>1.14E-2</v>
      </c>
      <c r="N71" s="61" t="s">
        <v>1</v>
      </c>
      <c r="O71" s="62">
        <v>171</v>
      </c>
      <c r="P71" s="61">
        <v>1.7000000000000001E-2</v>
      </c>
      <c r="Q71" s="64">
        <v>7.8</v>
      </c>
    </row>
    <row r="72" spans="1:17" x14ac:dyDescent="0.35">
      <c r="A72" s="192">
        <v>2010</v>
      </c>
      <c r="B72" s="96" t="s">
        <v>3</v>
      </c>
      <c r="C72" s="198" t="s">
        <v>2</v>
      </c>
      <c r="D72" s="78">
        <v>0.20399999999999999</v>
      </c>
      <c r="E72" s="78">
        <v>2.9000000000000001E-2</v>
      </c>
      <c r="F72" s="78">
        <v>2.3E-2</v>
      </c>
      <c r="G72" s="78">
        <f t="shared" si="2"/>
        <v>6.0000000000000019E-3</v>
      </c>
      <c r="H72" s="79" t="s">
        <v>1</v>
      </c>
      <c r="I72" s="79" t="s">
        <v>1</v>
      </c>
      <c r="J72" s="78">
        <v>2.8000000000000001E-2</v>
      </c>
      <c r="K72" s="79" t="s">
        <v>1</v>
      </c>
      <c r="L72" s="79" t="s">
        <v>1</v>
      </c>
      <c r="M72" s="80">
        <v>1.4E-3</v>
      </c>
      <c r="N72" s="78">
        <v>1.1000000000000001E-3</v>
      </c>
      <c r="O72" s="81">
        <v>206</v>
      </c>
      <c r="P72" s="78">
        <v>2.3E-2</v>
      </c>
      <c r="Q72" s="82">
        <v>10.9</v>
      </c>
    </row>
    <row r="73" spans="1:17" x14ac:dyDescent="0.35">
      <c r="A73" s="192"/>
      <c r="B73" s="96" t="s">
        <v>158</v>
      </c>
      <c r="C73" s="198"/>
      <c r="D73" s="78">
        <v>0.27800000000000002</v>
      </c>
      <c r="E73" s="78">
        <v>3.7999999999999999E-2</v>
      </c>
      <c r="F73" s="78">
        <v>3.1E-2</v>
      </c>
      <c r="G73" s="78">
        <f t="shared" si="2"/>
        <v>6.9999999999999993E-3</v>
      </c>
      <c r="H73" s="79" t="s">
        <v>1</v>
      </c>
      <c r="I73" s="79" t="s">
        <v>1</v>
      </c>
      <c r="J73" s="78">
        <v>0.03</v>
      </c>
      <c r="K73" s="79" t="s">
        <v>1</v>
      </c>
      <c r="L73" s="79" t="s">
        <v>1</v>
      </c>
      <c r="M73" s="80">
        <v>1.5E-3</v>
      </c>
      <c r="N73" s="78">
        <v>1.1000000000000001E-3</v>
      </c>
      <c r="O73" s="81">
        <v>177</v>
      </c>
      <c r="P73" s="78">
        <v>1.9E-2</v>
      </c>
      <c r="Q73" s="82">
        <v>12.3</v>
      </c>
    </row>
    <row r="74" spans="1:17" x14ac:dyDescent="0.35">
      <c r="A74" s="192"/>
      <c r="B74" s="96" t="s">
        <v>154</v>
      </c>
      <c r="C74" s="198"/>
      <c r="D74" s="78">
        <v>0.50800000000000001</v>
      </c>
      <c r="E74" s="78">
        <v>7.0999999999999994E-2</v>
      </c>
      <c r="F74" s="78">
        <v>0.04</v>
      </c>
      <c r="G74" s="78">
        <f t="shared" si="2"/>
        <v>3.0999999999999993E-2</v>
      </c>
      <c r="H74" s="79" t="s">
        <v>1</v>
      </c>
      <c r="I74" s="79" t="s">
        <v>1</v>
      </c>
      <c r="J74" s="78">
        <v>3.7999999999999999E-2</v>
      </c>
      <c r="K74" s="79" t="s">
        <v>1</v>
      </c>
      <c r="L74" s="79" t="s">
        <v>1</v>
      </c>
      <c r="M74" s="80">
        <v>9.2999999999999992E-3</v>
      </c>
      <c r="N74" s="78" t="s">
        <v>1</v>
      </c>
      <c r="O74" s="81">
        <v>171</v>
      </c>
      <c r="P74" s="78">
        <v>1.7000000000000001E-2</v>
      </c>
      <c r="Q74" s="82">
        <v>8.5</v>
      </c>
    </row>
    <row r="75" spans="1:17" x14ac:dyDescent="0.35">
      <c r="A75" s="192">
        <v>2011</v>
      </c>
      <c r="B75" s="60" t="s">
        <v>3</v>
      </c>
      <c r="C75" s="194" t="s">
        <v>2</v>
      </c>
      <c r="D75" s="61">
        <v>0.27400000000000002</v>
      </c>
      <c r="E75" s="61">
        <v>3.5000000000000003E-2</v>
      </c>
      <c r="F75" s="61">
        <v>2.8000000000000001E-2</v>
      </c>
      <c r="G75" s="61">
        <f t="shared" si="2"/>
        <v>7.0000000000000027E-3</v>
      </c>
      <c r="H75" s="62" t="s">
        <v>1</v>
      </c>
      <c r="I75" s="62" t="s">
        <v>1</v>
      </c>
      <c r="J75" s="61">
        <v>2.5000000000000001E-2</v>
      </c>
      <c r="K75" s="62" t="s">
        <v>1</v>
      </c>
      <c r="L75" s="62" t="s">
        <v>1</v>
      </c>
      <c r="M75" s="63">
        <v>2.8E-3</v>
      </c>
      <c r="N75" s="61">
        <v>1.1000000000000001E-3</v>
      </c>
      <c r="O75" s="62">
        <v>197</v>
      </c>
      <c r="P75" s="61">
        <v>2.1000000000000001E-2</v>
      </c>
      <c r="Q75" s="64">
        <v>11.2</v>
      </c>
    </row>
    <row r="76" spans="1:17" x14ac:dyDescent="0.35">
      <c r="A76" s="197"/>
      <c r="B76" s="60" t="s">
        <v>158</v>
      </c>
      <c r="C76" s="194"/>
      <c r="D76" s="61">
        <v>0.28399999999999997</v>
      </c>
      <c r="E76" s="61">
        <v>4.1000000000000002E-2</v>
      </c>
      <c r="F76" s="61">
        <v>3.2000000000000001E-2</v>
      </c>
      <c r="G76" s="61">
        <f t="shared" si="2"/>
        <v>9.0000000000000011E-3</v>
      </c>
      <c r="H76" s="62" t="s">
        <v>1</v>
      </c>
      <c r="I76" s="62" t="s">
        <v>1</v>
      </c>
      <c r="J76" s="61">
        <v>2.9000000000000001E-2</v>
      </c>
      <c r="K76" s="62" t="s">
        <v>1</v>
      </c>
      <c r="L76" s="62" t="s">
        <v>1</v>
      </c>
      <c r="M76" s="63">
        <v>1.5E-3</v>
      </c>
      <c r="N76" s="61">
        <v>1.1000000000000001E-3</v>
      </c>
      <c r="O76" s="62">
        <v>178</v>
      </c>
      <c r="P76" s="61">
        <v>1.9E-2</v>
      </c>
      <c r="Q76" s="64">
        <v>12.2</v>
      </c>
    </row>
    <row r="77" spans="1:17" x14ac:dyDescent="0.35">
      <c r="A77" s="197"/>
      <c r="B77" s="60" t="s">
        <v>154</v>
      </c>
      <c r="C77" s="194"/>
      <c r="D77" s="61">
        <v>0.48799999999999999</v>
      </c>
      <c r="E77" s="61">
        <v>8.4000000000000005E-2</v>
      </c>
      <c r="F77" s="61">
        <v>4.3999999999999997E-2</v>
      </c>
      <c r="G77" s="61">
        <f t="shared" si="2"/>
        <v>4.0000000000000008E-2</v>
      </c>
      <c r="H77" s="61">
        <v>2.1000000000000001E-2</v>
      </c>
      <c r="I77" s="62" t="s">
        <v>1</v>
      </c>
      <c r="J77" s="61">
        <v>3.1E-2</v>
      </c>
      <c r="K77" s="62" t="s">
        <v>1</v>
      </c>
      <c r="L77" s="62" t="s">
        <v>1</v>
      </c>
      <c r="M77" s="63">
        <v>8.5000000000000006E-3</v>
      </c>
      <c r="N77" s="61" t="s">
        <v>1</v>
      </c>
      <c r="O77" s="62">
        <v>171</v>
      </c>
      <c r="P77" s="61">
        <v>1.7000000000000001E-2</v>
      </c>
      <c r="Q77" s="64">
        <v>8.6</v>
      </c>
    </row>
    <row r="78" spans="1:17" x14ac:dyDescent="0.35">
      <c r="A78" s="192">
        <v>2012</v>
      </c>
      <c r="B78" s="96" t="s">
        <v>3</v>
      </c>
      <c r="C78" s="198" t="s">
        <v>2</v>
      </c>
      <c r="D78" s="78">
        <v>0.27400000000000002</v>
      </c>
      <c r="E78" s="78">
        <v>2.8000000000000001E-2</v>
      </c>
      <c r="F78" s="78">
        <v>2.3E-2</v>
      </c>
      <c r="G78" s="78">
        <f t="shared" si="2"/>
        <v>5.000000000000001E-3</v>
      </c>
      <c r="H78" s="79" t="s">
        <v>1</v>
      </c>
      <c r="I78" s="79" t="s">
        <v>1</v>
      </c>
      <c r="J78" s="78">
        <v>2.1999999999999999E-2</v>
      </c>
      <c r="K78" s="79" t="s">
        <v>1</v>
      </c>
      <c r="L78" s="79" t="s">
        <v>1</v>
      </c>
      <c r="M78" s="80">
        <v>2E-3</v>
      </c>
      <c r="N78" s="78">
        <v>1.1000000000000001E-3</v>
      </c>
      <c r="O78" s="81">
        <v>199</v>
      </c>
      <c r="P78" s="78">
        <v>2.1000000000000001E-2</v>
      </c>
      <c r="Q78" s="82">
        <v>11.1</v>
      </c>
    </row>
    <row r="79" spans="1:17" x14ac:dyDescent="0.35">
      <c r="A79" s="197"/>
      <c r="B79" s="96" t="s">
        <v>158</v>
      </c>
      <c r="C79" s="198"/>
      <c r="D79" s="78">
        <v>0.26700000000000002</v>
      </c>
      <c r="E79" s="78">
        <v>3.5999999999999997E-2</v>
      </c>
      <c r="F79" s="78">
        <v>2.5999999999999999E-2</v>
      </c>
      <c r="G79" s="78">
        <f t="shared" si="2"/>
        <v>9.9999999999999985E-3</v>
      </c>
      <c r="H79" s="79" t="s">
        <v>1</v>
      </c>
      <c r="I79" s="79" t="s">
        <v>1</v>
      </c>
      <c r="J79" s="78">
        <v>2.7E-2</v>
      </c>
      <c r="K79" s="79" t="s">
        <v>1</v>
      </c>
      <c r="L79" s="79" t="s">
        <v>1</v>
      </c>
      <c r="M79" s="80">
        <v>1.4E-3</v>
      </c>
      <c r="N79" s="78">
        <v>1.1000000000000001E-3</v>
      </c>
      <c r="O79" s="81">
        <v>181</v>
      </c>
      <c r="P79" s="78">
        <v>1.9E-2</v>
      </c>
      <c r="Q79" s="82">
        <v>12.1</v>
      </c>
    </row>
    <row r="80" spans="1:17" x14ac:dyDescent="0.35">
      <c r="A80" s="197"/>
      <c r="B80" s="96" t="s">
        <v>154</v>
      </c>
      <c r="C80" s="198"/>
      <c r="D80" s="78">
        <v>0.47599999999999998</v>
      </c>
      <c r="E80" s="78">
        <v>8.1000000000000003E-2</v>
      </c>
      <c r="F80" s="78">
        <v>5.3999999999999999E-2</v>
      </c>
      <c r="G80" s="78">
        <f t="shared" si="2"/>
        <v>2.7000000000000003E-2</v>
      </c>
      <c r="H80" s="78">
        <v>0.02</v>
      </c>
      <c r="I80" s="79" t="s">
        <v>1</v>
      </c>
      <c r="J80" s="78">
        <v>2.9000000000000001E-2</v>
      </c>
      <c r="K80" s="79" t="s">
        <v>1</v>
      </c>
      <c r="L80" s="79" t="s">
        <v>1</v>
      </c>
      <c r="M80" s="80">
        <v>8.2000000000000007E-3</v>
      </c>
      <c r="N80" s="78" t="s">
        <v>1</v>
      </c>
      <c r="O80" s="81">
        <v>173</v>
      </c>
      <c r="P80" s="78">
        <v>1.7000000000000001E-2</v>
      </c>
      <c r="Q80" s="82">
        <v>8.5</v>
      </c>
    </row>
    <row r="81" spans="1:17" x14ac:dyDescent="0.35">
      <c r="A81" s="192">
        <v>2013</v>
      </c>
      <c r="B81" s="60" t="s">
        <v>3</v>
      </c>
      <c r="C81" s="194" t="s">
        <v>2</v>
      </c>
      <c r="D81" s="61">
        <v>0.24099999999999999</v>
      </c>
      <c r="E81" s="61">
        <v>2.5000000000000001E-2</v>
      </c>
      <c r="F81" s="61">
        <v>1.9E-2</v>
      </c>
      <c r="G81" s="61">
        <f t="shared" si="2"/>
        <v>6.0000000000000019E-3</v>
      </c>
      <c r="H81" s="62" t="s">
        <v>1</v>
      </c>
      <c r="I81" s="62" t="s">
        <v>1</v>
      </c>
      <c r="J81" s="61">
        <v>0.02</v>
      </c>
      <c r="K81" s="62" t="s">
        <v>1</v>
      </c>
      <c r="L81" s="62" t="s">
        <v>1</v>
      </c>
      <c r="M81" s="63">
        <v>1.9E-3</v>
      </c>
      <c r="N81" s="61">
        <v>1.1000000000000001E-3</v>
      </c>
      <c r="O81" s="62">
        <v>197</v>
      </c>
      <c r="P81" s="61">
        <v>2.1999999999999999E-2</v>
      </c>
      <c r="Q81" s="64">
        <v>11.2</v>
      </c>
    </row>
    <row r="82" spans="1:17" x14ac:dyDescent="0.35">
      <c r="A82" s="192"/>
      <c r="B82" s="60" t="s">
        <v>158</v>
      </c>
      <c r="C82" s="194"/>
      <c r="D82" s="61">
        <v>0.22700000000000001</v>
      </c>
      <c r="E82" s="61">
        <v>0.03</v>
      </c>
      <c r="F82" s="61">
        <v>2.4E-2</v>
      </c>
      <c r="G82" s="61">
        <f t="shared" si="2"/>
        <v>5.9999999999999984E-3</v>
      </c>
      <c r="H82" s="62" t="s">
        <v>1</v>
      </c>
      <c r="I82" s="62" t="s">
        <v>1</v>
      </c>
      <c r="J82" s="61">
        <v>2.5999999999999999E-2</v>
      </c>
      <c r="K82" s="62" t="s">
        <v>1</v>
      </c>
      <c r="L82" s="62" t="s">
        <v>1</v>
      </c>
      <c r="M82" s="63">
        <v>1.4E-3</v>
      </c>
      <c r="N82" s="61">
        <v>1.1000000000000001E-3</v>
      </c>
      <c r="O82" s="62">
        <v>176</v>
      </c>
      <c r="P82" s="61">
        <v>1.9E-2</v>
      </c>
      <c r="Q82" s="64">
        <v>12.4</v>
      </c>
    </row>
    <row r="83" spans="1:17" x14ac:dyDescent="0.35">
      <c r="A83" s="192"/>
      <c r="B83" s="60" t="s">
        <v>154</v>
      </c>
      <c r="C83" s="194"/>
      <c r="D83" s="61">
        <v>0.42299999999999999</v>
      </c>
      <c r="E83" s="61">
        <v>7.6999999999999999E-2</v>
      </c>
      <c r="F83" s="61">
        <v>5.0999999999999997E-2</v>
      </c>
      <c r="G83" s="61">
        <f t="shared" si="2"/>
        <v>2.6000000000000002E-2</v>
      </c>
      <c r="H83" s="61">
        <v>0.02</v>
      </c>
      <c r="I83" s="62" t="s">
        <v>1</v>
      </c>
      <c r="J83" s="61">
        <v>2.3E-2</v>
      </c>
      <c r="K83" s="62" t="s">
        <v>1</v>
      </c>
      <c r="L83" s="62" t="s">
        <v>1</v>
      </c>
      <c r="M83" s="63">
        <v>8.3000000000000001E-3</v>
      </c>
      <c r="N83" s="61" t="s">
        <v>1</v>
      </c>
      <c r="O83" s="62">
        <v>168</v>
      </c>
      <c r="P83" s="61">
        <v>1.7000000000000001E-2</v>
      </c>
      <c r="Q83" s="64">
        <v>8.6</v>
      </c>
    </row>
    <row r="84" spans="1:17" x14ac:dyDescent="0.35">
      <c r="A84" s="192">
        <v>2014</v>
      </c>
      <c r="B84" s="96" t="s">
        <v>3</v>
      </c>
      <c r="C84" s="198" t="s">
        <v>121</v>
      </c>
      <c r="D84" s="78">
        <v>0.21099999999999999</v>
      </c>
      <c r="E84" s="78">
        <v>2.1000000000000001E-2</v>
      </c>
      <c r="F84" s="78">
        <v>1.4999999999999999E-2</v>
      </c>
      <c r="G84" s="78">
        <f t="shared" si="2"/>
        <v>6.0000000000000019E-3</v>
      </c>
      <c r="H84" s="79" t="s">
        <v>1</v>
      </c>
      <c r="I84" s="79" t="s">
        <v>1</v>
      </c>
      <c r="J84" s="78">
        <v>1.4999999999999999E-2</v>
      </c>
      <c r="K84" s="79" t="s">
        <v>1</v>
      </c>
      <c r="L84" s="79" t="s">
        <v>1</v>
      </c>
      <c r="M84" s="80">
        <v>1.2999999999999999E-3</v>
      </c>
      <c r="N84" s="78">
        <v>1E-3</v>
      </c>
      <c r="O84" s="81">
        <v>197</v>
      </c>
      <c r="P84" s="78">
        <v>2.1000000000000001E-2</v>
      </c>
      <c r="Q84" s="82">
        <v>11.5</v>
      </c>
    </row>
    <row r="85" spans="1:17" x14ac:dyDescent="0.35">
      <c r="A85" s="197"/>
      <c r="B85" s="96" t="s">
        <v>158</v>
      </c>
      <c r="C85" s="198"/>
      <c r="D85" s="78">
        <v>0.22800000000000001</v>
      </c>
      <c r="E85" s="78">
        <v>2.4E-2</v>
      </c>
      <c r="F85" s="78">
        <v>0.02</v>
      </c>
      <c r="G85" s="78">
        <f t="shared" si="2"/>
        <v>4.0000000000000001E-3</v>
      </c>
      <c r="H85" s="79" t="s">
        <v>1</v>
      </c>
      <c r="I85" s="79" t="s">
        <v>1</v>
      </c>
      <c r="J85" s="78">
        <v>1.9E-2</v>
      </c>
      <c r="K85" s="79" t="s">
        <v>1</v>
      </c>
      <c r="L85" s="79" t="s">
        <v>1</v>
      </c>
      <c r="M85" s="80">
        <v>1.5E-3</v>
      </c>
      <c r="N85" s="78">
        <v>1E-3</v>
      </c>
      <c r="O85" s="81">
        <v>173</v>
      </c>
      <c r="P85" s="78">
        <v>1.9E-2</v>
      </c>
      <c r="Q85" s="82">
        <v>12.7</v>
      </c>
    </row>
    <row r="86" spans="1:17" s="1" customFormat="1" ht="13" x14ac:dyDescent="0.3">
      <c r="A86" s="197"/>
      <c r="B86" s="96" t="s">
        <v>154</v>
      </c>
      <c r="C86" s="198"/>
      <c r="D86" s="78">
        <v>0.39800000000000002</v>
      </c>
      <c r="E86" s="78">
        <v>7.2999999999999995E-2</v>
      </c>
      <c r="F86" s="78">
        <v>5.2999999999999999E-2</v>
      </c>
      <c r="G86" s="78">
        <f t="shared" si="2"/>
        <v>1.9999999999999997E-2</v>
      </c>
      <c r="H86" s="78">
        <v>2.1000000000000001E-2</v>
      </c>
      <c r="I86" s="79" t="s">
        <v>1</v>
      </c>
      <c r="J86" s="78">
        <v>1.7999999999999999E-2</v>
      </c>
      <c r="K86" s="79" t="s">
        <v>1</v>
      </c>
      <c r="L86" s="79" t="s">
        <v>1</v>
      </c>
      <c r="M86" s="80">
        <v>8.3000000000000001E-3</v>
      </c>
      <c r="N86" s="78" t="s">
        <v>1</v>
      </c>
      <c r="O86" s="81">
        <v>165</v>
      </c>
      <c r="P86" s="78">
        <v>1.7000000000000001E-2</v>
      </c>
      <c r="Q86" s="82">
        <v>8.8000000000000007</v>
      </c>
    </row>
    <row r="87" spans="1:17" s="1" customFormat="1" ht="13" x14ac:dyDescent="0.3">
      <c r="A87" s="192">
        <v>2015</v>
      </c>
      <c r="B87" s="60" t="s">
        <v>102</v>
      </c>
      <c r="C87" s="199" t="s">
        <v>122</v>
      </c>
      <c r="D87" s="61">
        <v>0.155</v>
      </c>
      <c r="E87" s="61">
        <v>1.6E-2</v>
      </c>
      <c r="F87" s="61">
        <v>1.2E-2</v>
      </c>
      <c r="G87" s="61">
        <f t="shared" si="2"/>
        <v>4.0000000000000001E-3</v>
      </c>
      <c r="H87" s="62" t="s">
        <v>1</v>
      </c>
      <c r="I87" s="62" t="s">
        <v>1</v>
      </c>
      <c r="J87" s="61">
        <v>2.5000000000000001E-2</v>
      </c>
      <c r="K87" s="62" t="s">
        <v>1</v>
      </c>
      <c r="L87" s="62" t="s">
        <v>1</v>
      </c>
      <c r="M87" s="63">
        <v>1E-3</v>
      </c>
      <c r="N87" s="61">
        <v>1E-3</v>
      </c>
      <c r="O87" s="62">
        <v>186</v>
      </c>
      <c r="P87" s="61">
        <v>2.0184615384615388E-2</v>
      </c>
      <c r="Q87" s="64">
        <v>12</v>
      </c>
    </row>
    <row r="88" spans="1:17" s="1" customFormat="1" ht="13" x14ac:dyDescent="0.3">
      <c r="A88" s="192"/>
      <c r="B88" s="60" t="s">
        <v>153</v>
      </c>
      <c r="C88" s="200"/>
      <c r="D88" s="61">
        <v>0.217</v>
      </c>
      <c r="E88" s="61">
        <v>2.1000000000000001E-2</v>
      </c>
      <c r="F88" s="61">
        <v>1.7999999999999999E-2</v>
      </c>
      <c r="G88" s="61">
        <f t="shared" si="2"/>
        <v>3.0000000000000027E-3</v>
      </c>
      <c r="H88" s="62" t="s">
        <v>1</v>
      </c>
      <c r="I88" s="62" t="s">
        <v>1</v>
      </c>
      <c r="J88" s="61">
        <v>1.4999999999999999E-2</v>
      </c>
      <c r="K88" s="62" t="s">
        <v>1</v>
      </c>
      <c r="L88" s="62" t="s">
        <v>1</v>
      </c>
      <c r="M88" s="63">
        <v>1.1999999999999999E-3</v>
      </c>
      <c r="N88" s="61">
        <v>1E-3</v>
      </c>
      <c r="O88" s="62">
        <v>166</v>
      </c>
      <c r="P88" s="61">
        <v>1.7890909090909093E-2</v>
      </c>
      <c r="Q88" s="64">
        <v>13.2</v>
      </c>
    </row>
    <row r="89" spans="1:17" s="1" customFormat="1" ht="13" x14ac:dyDescent="0.3">
      <c r="A89" s="192"/>
      <c r="B89" s="60" t="s">
        <v>154</v>
      </c>
      <c r="C89" s="200"/>
      <c r="D89" s="61">
        <v>0.36</v>
      </c>
      <c r="E89" s="61">
        <v>7.2999999999999995E-2</v>
      </c>
      <c r="F89" s="61">
        <v>5.8000000000000003E-2</v>
      </c>
      <c r="G89" s="61">
        <f t="shared" si="2"/>
        <v>1.4999999999999993E-2</v>
      </c>
      <c r="H89" s="61">
        <v>1.9E-2</v>
      </c>
      <c r="I89" s="62" t="s">
        <v>1</v>
      </c>
      <c r="J89" s="61">
        <v>1.6E-2</v>
      </c>
      <c r="K89" s="62" t="s">
        <v>1</v>
      </c>
      <c r="L89" s="62" t="s">
        <v>1</v>
      </c>
      <c r="M89" s="63">
        <v>7.7999999999999996E-3</v>
      </c>
      <c r="N89" s="61" t="s">
        <v>1</v>
      </c>
      <c r="O89" s="62">
        <v>158</v>
      </c>
      <c r="P89" s="61">
        <v>1.7000000000000001E-2</v>
      </c>
      <c r="Q89" s="64">
        <v>9.1999999999999993</v>
      </c>
    </row>
    <row r="90" spans="1:17" s="1" customFormat="1" ht="13" x14ac:dyDescent="0.3">
      <c r="A90" s="192">
        <v>2016</v>
      </c>
      <c r="B90" s="96" t="s">
        <v>3</v>
      </c>
      <c r="C90" s="198" t="s">
        <v>122</v>
      </c>
      <c r="D90" s="78">
        <v>0.114</v>
      </c>
      <c r="E90" s="78">
        <v>1.6E-2</v>
      </c>
      <c r="F90" s="78">
        <v>0.01</v>
      </c>
      <c r="G90" s="78">
        <f t="shared" si="2"/>
        <v>6.0000000000000001E-3</v>
      </c>
      <c r="H90" s="79" t="s">
        <v>1</v>
      </c>
      <c r="I90" s="79" t="s">
        <v>1</v>
      </c>
      <c r="J90" s="78">
        <v>2.1999999999999999E-2</v>
      </c>
      <c r="K90" s="79" t="s">
        <v>1</v>
      </c>
      <c r="L90" s="79" t="s">
        <v>1</v>
      </c>
      <c r="M90" s="80">
        <v>1E-3</v>
      </c>
      <c r="N90" s="78">
        <v>1.1000000000000001E-3</v>
      </c>
      <c r="O90" s="81">
        <v>176</v>
      </c>
      <c r="P90" s="78">
        <v>0.02</v>
      </c>
      <c r="Q90" s="82">
        <v>12.5</v>
      </c>
    </row>
    <row r="91" spans="1:17" s="1" customFormat="1" ht="13" x14ac:dyDescent="0.3">
      <c r="A91" s="197"/>
      <c r="B91" s="96" t="s">
        <v>158</v>
      </c>
      <c r="C91" s="198"/>
      <c r="D91" s="78">
        <v>0.251</v>
      </c>
      <c r="E91" s="78">
        <v>2.1999999999999999E-2</v>
      </c>
      <c r="F91" s="78">
        <v>1.7999999999999999E-2</v>
      </c>
      <c r="G91" s="78">
        <f t="shared" si="2"/>
        <v>4.0000000000000001E-3</v>
      </c>
      <c r="H91" s="79" t="s">
        <v>1</v>
      </c>
      <c r="I91" s="79" t="s">
        <v>1</v>
      </c>
      <c r="J91" s="78">
        <v>1.2E-2</v>
      </c>
      <c r="K91" s="79" t="s">
        <v>1</v>
      </c>
      <c r="L91" s="79" t="s">
        <v>1</v>
      </c>
      <c r="M91" s="80">
        <v>8.9999999999999998E-4</v>
      </c>
      <c r="N91" s="78">
        <v>1.1000000000000001E-3</v>
      </c>
      <c r="O91" s="81">
        <v>159</v>
      </c>
      <c r="P91" s="78">
        <v>1.7999999999999999E-2</v>
      </c>
      <c r="Q91" s="82">
        <v>13.8</v>
      </c>
    </row>
    <row r="92" spans="1:17" s="1" customFormat="1" ht="13" x14ac:dyDescent="0.3">
      <c r="A92" s="197"/>
      <c r="B92" s="96" t="s">
        <v>154</v>
      </c>
      <c r="C92" s="198"/>
      <c r="D92" s="78">
        <v>0.36299999999999999</v>
      </c>
      <c r="E92" s="78">
        <v>7.4999999999999997E-2</v>
      </c>
      <c r="F92" s="78">
        <v>4.7E-2</v>
      </c>
      <c r="G92" s="78">
        <f t="shared" si="2"/>
        <v>2.7999999999999997E-2</v>
      </c>
      <c r="H92" s="78">
        <v>0.02</v>
      </c>
      <c r="I92" s="79" t="s">
        <v>1</v>
      </c>
      <c r="J92" s="78">
        <v>1.2999999999999999E-2</v>
      </c>
      <c r="K92" s="79" t="s">
        <v>1</v>
      </c>
      <c r="L92" s="79" t="s">
        <v>1</v>
      </c>
      <c r="M92" s="80">
        <v>6.4999999999999997E-3</v>
      </c>
      <c r="N92" s="78" t="s">
        <v>1</v>
      </c>
      <c r="O92" s="81">
        <v>151</v>
      </c>
      <c r="P92" s="78">
        <v>1.7000000000000001E-2</v>
      </c>
      <c r="Q92" s="82">
        <v>9.6</v>
      </c>
    </row>
    <row r="93" spans="1:17" s="1" customFormat="1" ht="13" x14ac:dyDescent="0.3">
      <c r="A93" s="192">
        <v>2017</v>
      </c>
      <c r="B93" s="60" t="s">
        <v>102</v>
      </c>
      <c r="C93" s="199" t="s">
        <v>122</v>
      </c>
      <c r="D93" s="61">
        <v>0.14099999999999999</v>
      </c>
      <c r="E93" s="61">
        <v>1.4999999999999999E-2</v>
      </c>
      <c r="F93" s="61">
        <v>1.0999999999999999E-2</v>
      </c>
      <c r="G93" s="61">
        <f t="shared" si="2"/>
        <v>4.0000000000000001E-3</v>
      </c>
      <c r="H93" s="62" t="s">
        <v>1</v>
      </c>
      <c r="I93" s="62" t="s">
        <v>1</v>
      </c>
      <c r="J93" s="61">
        <v>1.2999999999999999E-2</v>
      </c>
      <c r="K93" s="62" t="s">
        <v>1</v>
      </c>
      <c r="L93" s="62" t="s">
        <v>1</v>
      </c>
      <c r="M93" s="63">
        <v>8.0000000000000004E-4</v>
      </c>
      <c r="N93" s="61">
        <v>1E-3</v>
      </c>
      <c r="O93" s="62">
        <v>175</v>
      </c>
      <c r="P93" s="61">
        <v>2.0184615384615388E-2</v>
      </c>
      <c r="Q93" s="64">
        <v>13.1</v>
      </c>
    </row>
    <row r="94" spans="1:17" s="1" customFormat="1" ht="13" x14ac:dyDescent="0.3">
      <c r="A94" s="197"/>
      <c r="B94" s="60" t="s">
        <v>153</v>
      </c>
      <c r="C94" s="200"/>
      <c r="D94" s="61">
        <v>0.22900000000000001</v>
      </c>
      <c r="E94" s="61">
        <v>2.1999999999999999E-2</v>
      </c>
      <c r="F94" s="61">
        <v>1.7999999999999999E-2</v>
      </c>
      <c r="G94" s="61">
        <f t="shared" si="2"/>
        <v>4.0000000000000001E-3</v>
      </c>
      <c r="H94" s="62" t="s">
        <v>1</v>
      </c>
      <c r="I94" s="62" t="s">
        <v>1</v>
      </c>
      <c r="J94" s="61">
        <v>1.0999999999999999E-2</v>
      </c>
      <c r="K94" s="62" t="s">
        <v>1</v>
      </c>
      <c r="L94" s="62" t="s">
        <v>1</v>
      </c>
      <c r="M94" s="63">
        <v>1E-3</v>
      </c>
      <c r="N94" s="61">
        <v>1E-3</v>
      </c>
      <c r="O94" s="62">
        <v>154</v>
      </c>
      <c r="P94" s="61">
        <v>1.7890909090909093E-2</v>
      </c>
      <c r="Q94" s="64">
        <v>14.3</v>
      </c>
    </row>
    <row r="95" spans="1:17" s="1" customFormat="1" ht="13" x14ac:dyDescent="0.3">
      <c r="A95" s="197"/>
      <c r="B95" s="60" t="s">
        <v>154</v>
      </c>
      <c r="C95" s="200"/>
      <c r="D95" s="61">
        <v>0.34</v>
      </c>
      <c r="E95" s="61">
        <v>6.9000000000000006E-2</v>
      </c>
      <c r="F95" s="61">
        <v>4.5999999999999999E-2</v>
      </c>
      <c r="G95" s="61">
        <f t="shared" si="2"/>
        <v>2.3000000000000007E-2</v>
      </c>
      <c r="H95" s="61">
        <v>0.02</v>
      </c>
      <c r="I95" s="62" t="s">
        <v>1</v>
      </c>
      <c r="J95" s="61">
        <v>1.2E-2</v>
      </c>
      <c r="K95" s="62" t="s">
        <v>1</v>
      </c>
      <c r="L95" s="62" t="s">
        <v>1</v>
      </c>
      <c r="M95" s="63">
        <v>6.4000000000000003E-3</v>
      </c>
      <c r="N95" s="61" t="s">
        <v>1</v>
      </c>
      <c r="O95" s="62">
        <v>147</v>
      </c>
      <c r="P95" s="61">
        <v>1.7000000000000001E-2</v>
      </c>
      <c r="Q95" s="64">
        <v>9.8000000000000007</v>
      </c>
    </row>
    <row r="96" spans="1:17" s="1" customFormat="1" ht="13" x14ac:dyDescent="0.3">
      <c r="A96" s="192">
        <v>2018</v>
      </c>
      <c r="B96" s="96" t="s">
        <v>3</v>
      </c>
      <c r="C96" s="198" t="s">
        <v>122</v>
      </c>
      <c r="D96" s="78">
        <v>0.17299999999999999</v>
      </c>
      <c r="E96" s="78">
        <v>1.6E-2</v>
      </c>
      <c r="F96" s="78">
        <v>1.2E-2</v>
      </c>
      <c r="G96" s="78">
        <f t="shared" si="2"/>
        <v>4.0000000000000001E-3</v>
      </c>
      <c r="H96" s="79" t="s">
        <v>1</v>
      </c>
      <c r="I96" s="79" t="s">
        <v>1</v>
      </c>
      <c r="J96" s="78">
        <v>0.01</v>
      </c>
      <c r="K96" s="79" t="s">
        <v>1</v>
      </c>
      <c r="L96" s="79" t="s">
        <v>1</v>
      </c>
      <c r="M96" s="80">
        <v>5.0000000000000001E-4</v>
      </c>
      <c r="N96" s="78">
        <v>1.1000000000000001E-3</v>
      </c>
      <c r="O96" s="81">
        <v>177</v>
      </c>
      <c r="P96" s="78">
        <v>0.02</v>
      </c>
      <c r="Q96" s="82">
        <v>13.4</v>
      </c>
    </row>
    <row r="97" spans="1:17" s="1" customFormat="1" ht="13" x14ac:dyDescent="0.3">
      <c r="A97" s="197"/>
      <c r="B97" s="96" t="s">
        <v>158</v>
      </c>
      <c r="C97" s="198"/>
      <c r="D97" s="78">
        <v>0.253</v>
      </c>
      <c r="E97" s="78">
        <v>2.3E-2</v>
      </c>
      <c r="F97" s="78">
        <v>1.9E-2</v>
      </c>
      <c r="G97" s="78">
        <f t="shared" si="2"/>
        <v>4.0000000000000001E-3</v>
      </c>
      <c r="H97" s="79" t="s">
        <v>1</v>
      </c>
      <c r="I97" s="79" t="s">
        <v>1</v>
      </c>
      <c r="J97" s="78">
        <v>1.2E-2</v>
      </c>
      <c r="K97" s="79" t="s">
        <v>1</v>
      </c>
      <c r="L97" s="79" t="s">
        <v>1</v>
      </c>
      <c r="M97" s="80">
        <v>1E-3</v>
      </c>
      <c r="N97" s="78">
        <v>1.1000000000000001E-3</v>
      </c>
      <c r="O97" s="81">
        <v>154</v>
      </c>
      <c r="P97" s="78">
        <v>1.7999999999999999E-2</v>
      </c>
      <c r="Q97" s="82">
        <v>14.2</v>
      </c>
    </row>
    <row r="98" spans="1:17" s="1" customFormat="1" ht="13" x14ac:dyDescent="0.3">
      <c r="A98" s="197"/>
      <c r="B98" s="96" t="s">
        <v>154</v>
      </c>
      <c r="C98" s="198"/>
      <c r="D98" s="78">
        <v>0.33800000000000002</v>
      </c>
      <c r="E98" s="78">
        <v>7.0000000000000007E-2</v>
      </c>
      <c r="F98" s="78">
        <v>4.7E-2</v>
      </c>
      <c r="G98" s="78">
        <f t="shared" si="2"/>
        <v>2.3000000000000007E-2</v>
      </c>
      <c r="H98" s="78">
        <v>1.9E-2</v>
      </c>
      <c r="I98" s="79" t="s">
        <v>1</v>
      </c>
      <c r="J98" s="78">
        <v>1.2E-2</v>
      </c>
      <c r="K98" s="79" t="s">
        <v>1</v>
      </c>
      <c r="L98" s="79" t="s">
        <v>1</v>
      </c>
      <c r="M98" s="80">
        <v>6.7000000000000002E-3</v>
      </c>
      <c r="N98" s="78" t="s">
        <v>1</v>
      </c>
      <c r="O98" s="81">
        <v>147</v>
      </c>
      <c r="P98" s="78">
        <v>1.7000000000000001E-2</v>
      </c>
      <c r="Q98" s="82">
        <v>9.8000000000000007</v>
      </c>
    </row>
    <row r="99" spans="1:17" s="1" customFormat="1" ht="13" x14ac:dyDescent="0.3">
      <c r="A99" s="192">
        <v>2019</v>
      </c>
      <c r="B99" s="60" t="s">
        <v>102</v>
      </c>
      <c r="C99" s="199" t="s">
        <v>122</v>
      </c>
      <c r="D99" s="61">
        <v>0.16623284686679859</v>
      </c>
      <c r="E99" s="61">
        <v>1.40757917135024E-2</v>
      </c>
      <c r="F99" s="61">
        <v>1.0931958953033984E-2</v>
      </c>
      <c r="G99" s="61">
        <f t="shared" si="2"/>
        <v>3.1438327604684166E-3</v>
      </c>
      <c r="H99" s="62" t="s">
        <v>1</v>
      </c>
      <c r="I99" s="62" t="s">
        <v>1</v>
      </c>
      <c r="J99" s="61">
        <v>1.4112900844486484E-2</v>
      </c>
      <c r="K99" s="62" t="s">
        <v>1</v>
      </c>
      <c r="L99" s="62" t="s">
        <v>1</v>
      </c>
      <c r="M99" s="63">
        <v>6.0662554496743193E-4</v>
      </c>
      <c r="N99" s="61">
        <v>1E-3</v>
      </c>
      <c r="O99" s="62">
        <v>184.317641456236</v>
      </c>
      <c r="P99" s="61">
        <v>2.0184615384615388E-2</v>
      </c>
      <c r="Q99" s="64">
        <v>12.073794816174422</v>
      </c>
    </row>
    <row r="100" spans="1:17" s="1" customFormat="1" ht="13" x14ac:dyDescent="0.3">
      <c r="A100" s="197"/>
      <c r="B100" s="60" t="s">
        <v>153</v>
      </c>
      <c r="C100" s="200"/>
      <c r="D100" s="61">
        <v>0.2747345080977931</v>
      </c>
      <c r="E100" s="61">
        <v>2.4168000666632682E-2</v>
      </c>
      <c r="F100" s="61">
        <v>2.0217640480412639E-2</v>
      </c>
      <c r="G100" s="61">
        <f t="shared" si="2"/>
        <v>3.9503601862200428E-3</v>
      </c>
      <c r="H100" s="62" t="s">
        <v>1</v>
      </c>
      <c r="I100" s="62" t="s">
        <v>1</v>
      </c>
      <c r="J100" s="61">
        <v>1.0636654799735175E-2</v>
      </c>
      <c r="K100" s="62" t="s">
        <v>1</v>
      </c>
      <c r="L100" s="62" t="s">
        <v>1</v>
      </c>
      <c r="M100" s="63">
        <v>1.0234280795967101E-3</v>
      </c>
      <c r="N100" s="61">
        <v>1E-3</v>
      </c>
      <c r="O100" s="62">
        <v>151.92825200883055</v>
      </c>
      <c r="P100" s="61">
        <v>1.7890909090909093E-2</v>
      </c>
      <c r="Q100" s="64">
        <v>14.465091282620303</v>
      </c>
    </row>
    <row r="101" spans="1:17" s="1" customFormat="1" ht="13" x14ac:dyDescent="0.3">
      <c r="A101" s="197"/>
      <c r="B101" s="60" t="s">
        <v>154</v>
      </c>
      <c r="C101" s="200"/>
      <c r="D101" s="61">
        <v>0.33884281092155383</v>
      </c>
      <c r="E101" s="61">
        <v>6.8607290917874819E-2</v>
      </c>
      <c r="F101" s="61">
        <v>4.5393438720367392E-2</v>
      </c>
      <c r="G101" s="61">
        <f t="shared" si="2"/>
        <v>2.3213852197507427E-2</v>
      </c>
      <c r="H101" s="61">
        <v>1.7468752178600788E-2</v>
      </c>
      <c r="I101" s="62" t="s">
        <v>1</v>
      </c>
      <c r="J101" s="61">
        <v>1.0009173962705073E-2</v>
      </c>
      <c r="K101" s="62" t="s">
        <v>1</v>
      </c>
      <c r="L101" s="62" t="s">
        <v>1</v>
      </c>
      <c r="M101" s="63">
        <v>6.6903780396314538E-3</v>
      </c>
      <c r="N101" s="61" t="s">
        <v>1</v>
      </c>
      <c r="O101" s="62">
        <v>145.77629305469478</v>
      </c>
      <c r="P101" s="61">
        <v>1.7000000000000001E-2</v>
      </c>
      <c r="Q101" s="64">
        <v>9.961983454144999</v>
      </c>
    </row>
    <row r="102" spans="1:17" s="1" customFormat="1" ht="13" x14ac:dyDescent="0.3">
      <c r="A102" s="192">
        <v>2020</v>
      </c>
      <c r="B102" s="96" t="s">
        <v>3</v>
      </c>
      <c r="C102" s="198" t="s">
        <v>122</v>
      </c>
      <c r="D102" s="78">
        <v>0.13530525178319774</v>
      </c>
      <c r="E102" s="78">
        <v>1.4767261379215836E-2</v>
      </c>
      <c r="F102" s="78">
        <v>1.1558092488728289E-2</v>
      </c>
      <c r="G102" s="90">
        <f t="shared" si="2"/>
        <v>3.2091688904875466E-3</v>
      </c>
      <c r="H102" s="79" t="s">
        <v>1</v>
      </c>
      <c r="I102" s="79" t="s">
        <v>1</v>
      </c>
      <c r="J102" s="78">
        <v>1.4660232727048939E-2</v>
      </c>
      <c r="K102" s="79" t="s">
        <v>1</v>
      </c>
      <c r="L102" s="79" t="s">
        <v>1</v>
      </c>
      <c r="M102" s="80">
        <v>9.0081912319144963E-4</v>
      </c>
      <c r="N102" s="78">
        <v>1.1000000000000001E-3</v>
      </c>
      <c r="O102" s="81">
        <v>175.26087322005435</v>
      </c>
      <c r="P102" s="78">
        <v>0.02</v>
      </c>
      <c r="Q102" s="82">
        <v>12.571028773172465</v>
      </c>
    </row>
    <row r="103" spans="1:17" s="1" customFormat="1" ht="13" x14ac:dyDescent="0.3">
      <c r="A103" s="197"/>
      <c r="B103" s="96" t="s">
        <v>158</v>
      </c>
      <c r="C103" s="198"/>
      <c r="D103" s="78">
        <v>0.26415878258417164</v>
      </c>
      <c r="E103" s="78">
        <v>2.6075829109169214E-2</v>
      </c>
      <c r="F103" s="78">
        <v>2.1693698897170478E-2</v>
      </c>
      <c r="G103" s="90">
        <f t="shared" si="2"/>
        <v>4.382130211998736E-3</v>
      </c>
      <c r="H103" s="79" t="s">
        <v>1</v>
      </c>
      <c r="I103" s="79" t="s">
        <v>1</v>
      </c>
      <c r="J103" s="78">
        <v>1.0934803785339333E-2</v>
      </c>
      <c r="K103" s="79" t="s">
        <v>1</v>
      </c>
      <c r="L103" s="79" t="s">
        <v>1</v>
      </c>
      <c r="M103" s="80">
        <v>1.0765690203761247E-3</v>
      </c>
      <c r="N103" s="78">
        <v>1.1000000000000001E-3</v>
      </c>
      <c r="O103" s="81">
        <v>149.2286571807756</v>
      </c>
      <c r="P103" s="78">
        <v>1.7999999999999999E-2</v>
      </c>
      <c r="Q103" s="82">
        <v>14.754326917349008</v>
      </c>
    </row>
    <row r="104" spans="1:17" s="88" customFormat="1" ht="13" x14ac:dyDescent="0.3">
      <c r="A104" s="197"/>
      <c r="B104" s="96" t="s">
        <v>154</v>
      </c>
      <c r="C104" s="198"/>
      <c r="D104" s="78">
        <v>0.31465860115033578</v>
      </c>
      <c r="E104" s="78">
        <v>6.5976455109176754E-2</v>
      </c>
      <c r="F104" s="78">
        <v>4.3891522178574602E-2</v>
      </c>
      <c r="G104" s="90">
        <f t="shared" si="2"/>
        <v>2.2084932930602152E-2</v>
      </c>
      <c r="H104" s="78">
        <v>1.401682111554866E-2</v>
      </c>
      <c r="I104" s="79" t="s">
        <v>1</v>
      </c>
      <c r="J104" s="78">
        <v>1.2206038780003595E-2</v>
      </c>
      <c r="K104" s="79" t="s">
        <v>1</v>
      </c>
      <c r="L104" s="79" t="s">
        <v>1</v>
      </c>
      <c r="M104" s="80">
        <v>6.2686437307111608E-3</v>
      </c>
      <c r="N104" s="78" t="s">
        <v>1</v>
      </c>
      <c r="O104" s="81">
        <v>142.97542468498739</v>
      </c>
      <c r="P104" s="78">
        <v>1.7000000000000001E-2</v>
      </c>
      <c r="Q104" s="82">
        <v>10.188043799555006</v>
      </c>
    </row>
    <row r="105" spans="1:17" s="88" customFormat="1" ht="13" x14ac:dyDescent="0.3">
      <c r="A105" s="192">
        <v>2021</v>
      </c>
      <c r="B105" s="60" t="s">
        <v>102</v>
      </c>
      <c r="C105" s="199" t="s">
        <v>122</v>
      </c>
      <c r="D105" s="61">
        <v>0.14010467456850301</v>
      </c>
      <c r="E105" s="61">
        <v>1.507396745435003E-2</v>
      </c>
      <c r="F105" s="61">
        <v>1.222135723906907E-2</v>
      </c>
      <c r="G105" s="61">
        <f t="shared" si="2"/>
        <v>2.8526102152809599E-3</v>
      </c>
      <c r="H105" s="62" t="s">
        <v>1</v>
      </c>
      <c r="I105" s="62" t="s">
        <v>1</v>
      </c>
      <c r="J105" s="61">
        <v>1.4530030846810787E-2</v>
      </c>
      <c r="K105" s="62" t="s">
        <v>1</v>
      </c>
      <c r="L105" s="62" t="s">
        <v>1</v>
      </c>
      <c r="M105" s="63">
        <v>8.4343079750288951E-4</v>
      </c>
      <c r="N105" s="61">
        <v>1E-3</v>
      </c>
      <c r="O105" s="62">
        <v>186.23352403177213</v>
      </c>
      <c r="P105" s="61">
        <v>2.0184615384615388E-2</v>
      </c>
      <c r="Q105" s="64">
        <v>12.014539770435167</v>
      </c>
    </row>
    <row r="106" spans="1:17" s="1" customFormat="1" ht="13" x14ac:dyDescent="0.3">
      <c r="A106" s="197"/>
      <c r="B106" s="60" t="s">
        <v>153</v>
      </c>
      <c r="C106" s="200"/>
      <c r="D106" s="61">
        <v>0.25147415048446653</v>
      </c>
      <c r="E106" s="61">
        <v>2.4751463942110211E-2</v>
      </c>
      <c r="F106" s="61">
        <v>2.0091392059701341E-2</v>
      </c>
      <c r="G106" s="61">
        <f t="shared" si="2"/>
        <v>4.6600718824088699E-3</v>
      </c>
      <c r="H106" s="62" t="s">
        <v>1</v>
      </c>
      <c r="I106" s="62" t="s">
        <v>1</v>
      </c>
      <c r="J106" s="61">
        <v>1.1103867727907413E-2</v>
      </c>
      <c r="K106" s="62" t="s">
        <v>1</v>
      </c>
      <c r="L106" s="62" t="s">
        <v>1</v>
      </c>
      <c r="M106" s="63">
        <v>9.9396590897226755E-4</v>
      </c>
      <c r="N106" s="61">
        <v>1E-3</v>
      </c>
      <c r="O106" s="62">
        <v>147.47820561199217</v>
      </c>
      <c r="P106" s="61">
        <v>1.7890909090909093E-2</v>
      </c>
      <c r="Q106" s="64">
        <v>14.990697867235887</v>
      </c>
    </row>
    <row r="107" spans="1:17" x14ac:dyDescent="0.35">
      <c r="A107" s="197"/>
      <c r="B107" s="60" t="s">
        <v>154</v>
      </c>
      <c r="C107" s="200"/>
      <c r="D107" s="61">
        <v>0.29268471745461727</v>
      </c>
      <c r="E107" s="61">
        <v>6.6249391280759781E-2</v>
      </c>
      <c r="F107" s="61">
        <v>4.3839043511296041E-2</v>
      </c>
      <c r="G107" s="61">
        <f t="shared" si="2"/>
        <v>2.241034776946374E-2</v>
      </c>
      <c r="H107" s="61">
        <v>1.4977939937304134E-2</v>
      </c>
      <c r="I107" s="62" t="s">
        <v>1</v>
      </c>
      <c r="J107" s="61">
        <v>1.235959376933906E-2</v>
      </c>
      <c r="K107" s="62" t="s">
        <v>1</v>
      </c>
      <c r="L107" s="62" t="s">
        <v>1</v>
      </c>
      <c r="M107" s="63">
        <v>6.6865301325184723E-3</v>
      </c>
      <c r="N107" s="61" t="s">
        <v>1</v>
      </c>
      <c r="O107" s="62">
        <v>141.09585019199923</v>
      </c>
      <c r="P107" s="61">
        <v>1.7000000000000001E-2</v>
      </c>
      <c r="Q107" s="64">
        <v>10.379421088069151</v>
      </c>
    </row>
    <row r="108" spans="1:17" x14ac:dyDescent="0.35">
      <c r="A108" s="192">
        <v>2022</v>
      </c>
      <c r="B108" s="96" t="s">
        <v>3</v>
      </c>
      <c r="C108" s="198" t="s">
        <v>167</v>
      </c>
      <c r="D108" s="78">
        <v>7.9338166106630817E-2</v>
      </c>
      <c r="E108" s="78">
        <v>1.0816809405615293E-2</v>
      </c>
      <c r="F108" s="78">
        <v>8.0696351672640398E-3</v>
      </c>
      <c r="G108" s="90">
        <f t="shared" si="2"/>
        <v>2.7471742383512535E-3</v>
      </c>
      <c r="H108" s="78">
        <v>1.401682111554866E-2</v>
      </c>
      <c r="I108" s="79" t="s">
        <v>1</v>
      </c>
      <c r="J108" s="78">
        <v>6.7390387358124259E-3</v>
      </c>
      <c r="K108" s="79" t="s">
        <v>1</v>
      </c>
      <c r="L108" s="79" t="s">
        <v>1</v>
      </c>
      <c r="M108" s="79" t="s">
        <v>1</v>
      </c>
      <c r="N108" s="78">
        <v>1.2646423237753883E-3</v>
      </c>
      <c r="O108" s="81">
        <v>223.53737201314215</v>
      </c>
      <c r="P108" s="78">
        <v>1.7000000000000001E-2</v>
      </c>
      <c r="Q108" s="82">
        <v>9.8547563709677419</v>
      </c>
    </row>
    <row r="109" spans="1:17" x14ac:dyDescent="0.35">
      <c r="A109" s="197"/>
      <c r="B109" s="96" t="s">
        <v>158</v>
      </c>
      <c r="C109" s="198"/>
      <c r="D109" s="78">
        <v>0.15590608611980333</v>
      </c>
      <c r="E109" s="78">
        <v>1.5936832486242714E-2</v>
      </c>
      <c r="F109" s="78">
        <v>1.3006124477136729E-2</v>
      </c>
      <c r="G109" s="90">
        <f t="shared" si="2"/>
        <v>2.9307080091059857E-3</v>
      </c>
      <c r="H109" s="79" t="s">
        <v>1</v>
      </c>
      <c r="I109" s="90">
        <v>5.92452998037187E-3</v>
      </c>
      <c r="J109" s="78">
        <v>7.1129679205087903E-3</v>
      </c>
      <c r="K109" s="80">
        <v>7.2857333886250581E-4</v>
      </c>
      <c r="L109" s="80">
        <v>2.0175331315724947E-4</v>
      </c>
      <c r="M109" s="80">
        <v>9.0691498094441834E-4</v>
      </c>
      <c r="N109" s="78">
        <v>2.9775443350507536E-3</v>
      </c>
      <c r="O109" s="81">
        <v>143.00682631591934</v>
      </c>
      <c r="P109" s="78">
        <v>1.7999999999999999E-2</v>
      </c>
      <c r="Q109" s="82">
        <v>15.383357328252883</v>
      </c>
    </row>
    <row r="110" spans="1:17" x14ac:dyDescent="0.35">
      <c r="A110" s="197"/>
      <c r="B110" s="96" t="s">
        <v>154</v>
      </c>
      <c r="C110" s="198"/>
      <c r="D110" s="78">
        <v>0.1640310500860867</v>
      </c>
      <c r="E110" s="78">
        <v>3.7051575503400068E-2</v>
      </c>
      <c r="F110" s="78">
        <v>2.252635196316332E-2</v>
      </c>
      <c r="G110" s="90">
        <f t="shared" si="2"/>
        <v>1.4525223540236748E-2</v>
      </c>
      <c r="H110" s="79" t="s">
        <v>1</v>
      </c>
      <c r="I110" s="90">
        <v>3.7703510425627015E-2</v>
      </c>
      <c r="J110" s="78">
        <v>7.3248927678154722E-3</v>
      </c>
      <c r="K110" s="80">
        <v>3.9636035660418406E-3</v>
      </c>
      <c r="L110" s="80">
        <v>3.3753209309670166E-4</v>
      </c>
      <c r="M110" s="80">
        <v>4.3023239229873795E-3</v>
      </c>
      <c r="N110" s="78">
        <v>1.6455814051236234E-3</v>
      </c>
      <c r="O110" s="81">
        <v>135.56779167808801</v>
      </c>
      <c r="P110" s="78">
        <v>0.02</v>
      </c>
      <c r="Q110" s="82">
        <v>10.770687540372316</v>
      </c>
    </row>
    <row r="111" spans="1:17" x14ac:dyDescent="0.35">
      <c r="A111" s="113"/>
      <c r="B111" s="83"/>
      <c r="C111" s="83"/>
      <c r="D111" s="84"/>
      <c r="E111" s="84"/>
      <c r="F111" s="84"/>
      <c r="G111" s="84"/>
      <c r="H111" s="84"/>
      <c r="I111" s="84"/>
      <c r="J111" s="85"/>
      <c r="K111" s="85"/>
      <c r="L111" s="85"/>
      <c r="M111" s="84"/>
      <c r="N111" s="86"/>
      <c r="O111" s="84"/>
      <c r="P111" s="87"/>
      <c r="Q111" s="1"/>
    </row>
    <row r="112" spans="1:17" x14ac:dyDescent="0.35">
      <c r="A112" s="1"/>
      <c r="B112" s="1"/>
      <c r="C112" s="1"/>
      <c r="D112" s="2"/>
      <c r="E112" s="2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5">
      <c r="A113" s="1" t="s">
        <v>168</v>
      </c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5">
      <c r="A114" s="3" t="s">
        <v>169</v>
      </c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5">
      <c r="A115" s="3" t="s">
        <v>170</v>
      </c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5">
      <c r="A116" s="3" t="s">
        <v>171</v>
      </c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5">
      <c r="A118" s="3" t="s">
        <v>0</v>
      </c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3" t="s">
        <v>172</v>
      </c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5">
      <c r="A120" s="3" t="s">
        <v>123</v>
      </c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3" t="s">
        <v>124</v>
      </c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5">
      <c r="A122" s="3" t="s">
        <v>125</v>
      </c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99">
    <mergeCell ref="A108:A110"/>
    <mergeCell ref="C108:C110"/>
    <mergeCell ref="A1:Q2"/>
    <mergeCell ref="A99:A101"/>
    <mergeCell ref="C99:C101"/>
    <mergeCell ref="A102:A104"/>
    <mergeCell ref="C102:C104"/>
    <mergeCell ref="A105:A107"/>
    <mergeCell ref="C105:C107"/>
    <mergeCell ref="A81:A83"/>
    <mergeCell ref="C81:C83"/>
    <mergeCell ref="A84:A86"/>
    <mergeCell ref="C84:C86"/>
    <mergeCell ref="A87:A89"/>
    <mergeCell ref="C87:C89"/>
    <mergeCell ref="A66:A68"/>
    <mergeCell ref="C66:C68"/>
    <mergeCell ref="A69:A71"/>
    <mergeCell ref="C69:C71"/>
    <mergeCell ref="A72:A74"/>
    <mergeCell ref="C72:C74"/>
    <mergeCell ref="A59:A62"/>
    <mergeCell ref="C59:C62"/>
    <mergeCell ref="A63:A65"/>
    <mergeCell ref="C63:C65"/>
    <mergeCell ref="A47:A50"/>
    <mergeCell ref="C47:C48"/>
    <mergeCell ref="C49:C50"/>
    <mergeCell ref="A51:A54"/>
    <mergeCell ref="C51:C52"/>
    <mergeCell ref="C53:C54"/>
    <mergeCell ref="A55:A58"/>
    <mergeCell ref="C55:C58"/>
    <mergeCell ref="A41:A42"/>
    <mergeCell ref="C41:C42"/>
    <mergeCell ref="A43:A44"/>
    <mergeCell ref="C43:C44"/>
    <mergeCell ref="A45:A46"/>
    <mergeCell ref="C45:C46"/>
    <mergeCell ref="A13:A14"/>
    <mergeCell ref="C13:C14"/>
    <mergeCell ref="A15:A16"/>
    <mergeCell ref="C15:C16"/>
    <mergeCell ref="A35:A36"/>
    <mergeCell ref="C35:C36"/>
    <mergeCell ref="M3:M4"/>
    <mergeCell ref="N3:N4"/>
    <mergeCell ref="O3:O4"/>
    <mergeCell ref="P3:P4"/>
    <mergeCell ref="Q3:Q4"/>
    <mergeCell ref="E3:H3"/>
    <mergeCell ref="I3:I4"/>
    <mergeCell ref="J3:J4"/>
    <mergeCell ref="K3:K4"/>
    <mergeCell ref="L3:L4"/>
    <mergeCell ref="A90:A92"/>
    <mergeCell ref="C90:C92"/>
    <mergeCell ref="A93:A95"/>
    <mergeCell ref="C93:C95"/>
    <mergeCell ref="A96:A98"/>
    <mergeCell ref="C96:C98"/>
    <mergeCell ref="A75:A77"/>
    <mergeCell ref="C75:C77"/>
    <mergeCell ref="A78:A80"/>
    <mergeCell ref="C78:C80"/>
    <mergeCell ref="A27:A28"/>
    <mergeCell ref="C27:C28"/>
    <mergeCell ref="A29:A30"/>
    <mergeCell ref="C29:C30"/>
    <mergeCell ref="A31:A32"/>
    <mergeCell ref="C31:C32"/>
    <mergeCell ref="A33:A34"/>
    <mergeCell ref="C33:C34"/>
    <mergeCell ref="A37:A38"/>
    <mergeCell ref="C37:C38"/>
    <mergeCell ref="A39:A40"/>
    <mergeCell ref="C39:C40"/>
    <mergeCell ref="A21:A22"/>
    <mergeCell ref="C21:C22"/>
    <mergeCell ref="A23:A24"/>
    <mergeCell ref="C23:C24"/>
    <mergeCell ref="A25:A26"/>
    <mergeCell ref="C25:C26"/>
    <mergeCell ref="D3:D4"/>
    <mergeCell ref="A17:A18"/>
    <mergeCell ref="C17:C18"/>
    <mergeCell ref="A19:A20"/>
    <mergeCell ref="C19:C20"/>
    <mergeCell ref="A3:A4"/>
    <mergeCell ref="B3:B4"/>
    <mergeCell ref="C3:C4"/>
    <mergeCell ref="A5:A6"/>
    <mergeCell ref="C5:C6"/>
    <mergeCell ref="A7:A8"/>
    <mergeCell ref="C7:C8"/>
    <mergeCell ref="A9:A10"/>
    <mergeCell ref="C9:C10"/>
    <mergeCell ref="A11:A12"/>
    <mergeCell ref="C11:C12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workbookViewId="0">
      <selection activeCell="A140" sqref="A140"/>
    </sheetView>
  </sheetViews>
  <sheetFormatPr defaultRowHeight="14.5" x14ac:dyDescent="0.35"/>
  <cols>
    <col min="2" max="2" width="14.453125" bestFit="1" customWidth="1"/>
    <col min="3" max="3" width="8.453125" customWidth="1"/>
    <col min="4" max="6" width="8.26953125" customWidth="1"/>
    <col min="7" max="7" width="9.26953125" customWidth="1"/>
    <col min="8" max="11" width="8.26953125" customWidth="1"/>
    <col min="12" max="12" width="8.7265625" customWidth="1"/>
    <col min="13" max="13" width="10.26953125" customWidth="1"/>
    <col min="14" max="14" width="13.7265625" customWidth="1"/>
    <col min="18" max="18" width="11.1796875" customWidth="1"/>
  </cols>
  <sheetData>
    <row r="1" spans="1:18" ht="15" customHeight="1" x14ac:dyDescent="0.35">
      <c r="A1" s="226" t="s">
        <v>26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8" x14ac:dyDescent="0.3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8" ht="15" customHeight="1" x14ac:dyDescent="0.35">
      <c r="A3" s="195" t="s">
        <v>15</v>
      </c>
      <c r="B3" s="195" t="s">
        <v>14</v>
      </c>
      <c r="C3" s="196" t="s">
        <v>13</v>
      </c>
      <c r="D3" s="196" t="s">
        <v>12</v>
      </c>
      <c r="E3" s="201" t="s">
        <v>11</v>
      </c>
      <c r="F3" s="202"/>
      <c r="G3" s="202"/>
      <c r="H3" s="203"/>
      <c r="I3" s="204" t="s">
        <v>161</v>
      </c>
      <c r="J3" s="196" t="s">
        <v>10</v>
      </c>
      <c r="K3" s="204" t="s">
        <v>162</v>
      </c>
      <c r="L3" s="204" t="s">
        <v>163</v>
      </c>
      <c r="M3" s="196" t="s">
        <v>9</v>
      </c>
      <c r="N3" s="196" t="s">
        <v>8</v>
      </c>
      <c r="O3" s="196" t="s">
        <v>46</v>
      </c>
      <c r="P3" s="210" t="s">
        <v>174</v>
      </c>
      <c r="Q3" s="196" t="s">
        <v>175</v>
      </c>
      <c r="R3" s="196" t="s">
        <v>126</v>
      </c>
    </row>
    <row r="4" spans="1:18" ht="39" x14ac:dyDescent="0.35">
      <c r="A4" s="195"/>
      <c r="B4" s="195"/>
      <c r="C4" s="196"/>
      <c r="D4" s="196"/>
      <c r="E4" s="101" t="s">
        <v>7</v>
      </c>
      <c r="F4" s="101" t="s">
        <v>6</v>
      </c>
      <c r="G4" s="101" t="s">
        <v>151</v>
      </c>
      <c r="H4" s="101" t="s">
        <v>150</v>
      </c>
      <c r="I4" s="205"/>
      <c r="J4" s="196"/>
      <c r="K4" s="205"/>
      <c r="L4" s="205"/>
      <c r="M4" s="196"/>
      <c r="N4" s="196"/>
      <c r="O4" s="196"/>
      <c r="P4" s="210"/>
      <c r="Q4" s="196"/>
      <c r="R4" s="196"/>
    </row>
    <row r="5" spans="1:18" x14ac:dyDescent="0.35">
      <c r="A5" s="214" t="s">
        <v>152</v>
      </c>
      <c r="B5" s="65" t="s">
        <v>3</v>
      </c>
      <c r="C5" s="216" t="s">
        <v>119</v>
      </c>
      <c r="D5" s="65">
        <v>33</v>
      </c>
      <c r="E5" s="65">
        <v>3</v>
      </c>
      <c r="F5" s="65">
        <v>2.5499999999999998</v>
      </c>
      <c r="G5" s="65">
        <v>0.45000000000000018</v>
      </c>
      <c r="H5" s="65" t="s">
        <v>1</v>
      </c>
      <c r="I5" s="65" t="s">
        <v>1</v>
      </c>
      <c r="J5" s="65">
        <v>1.4</v>
      </c>
      <c r="K5" s="65" t="s">
        <v>1</v>
      </c>
      <c r="L5" s="65" t="s">
        <v>1</v>
      </c>
      <c r="M5" s="63">
        <v>0.05</v>
      </c>
      <c r="N5" s="63">
        <v>2.3999999999999998E-3</v>
      </c>
      <c r="O5" s="62">
        <v>221.03599149110329</v>
      </c>
      <c r="P5" s="61">
        <v>5.0000000000000001E-3</v>
      </c>
      <c r="Q5" s="65" t="s">
        <v>1</v>
      </c>
      <c r="R5" s="64">
        <v>7.7</v>
      </c>
    </row>
    <row r="6" spans="1:18" x14ac:dyDescent="0.35">
      <c r="A6" s="215"/>
      <c r="B6" s="112" t="s">
        <v>5</v>
      </c>
      <c r="C6" s="217"/>
      <c r="D6" s="65">
        <v>18</v>
      </c>
      <c r="E6" s="65">
        <v>1.6</v>
      </c>
      <c r="F6" s="65">
        <v>1.36</v>
      </c>
      <c r="G6" s="65">
        <v>0.24</v>
      </c>
      <c r="H6" s="65" t="s">
        <v>1</v>
      </c>
      <c r="I6" s="65" t="s">
        <v>1</v>
      </c>
      <c r="J6" s="65">
        <v>0.83</v>
      </c>
      <c r="K6" s="65" t="s">
        <v>1</v>
      </c>
      <c r="L6" s="65" t="s">
        <v>1</v>
      </c>
      <c r="M6" s="63">
        <v>0.16</v>
      </c>
      <c r="N6" s="63" t="s">
        <v>1</v>
      </c>
      <c r="O6" s="62">
        <v>168.16516600519202</v>
      </c>
      <c r="P6" s="61">
        <v>7.0000000000000001E-3</v>
      </c>
      <c r="Q6" s="65" t="s">
        <v>1</v>
      </c>
      <c r="R6" s="64">
        <v>7.1</v>
      </c>
    </row>
    <row r="7" spans="1:18" x14ac:dyDescent="0.35">
      <c r="A7" s="214">
        <v>1984</v>
      </c>
      <c r="B7" s="91" t="s">
        <v>3</v>
      </c>
      <c r="C7" s="218" t="s">
        <v>119</v>
      </c>
      <c r="D7" s="91">
        <v>33</v>
      </c>
      <c r="E7" s="91">
        <v>3</v>
      </c>
      <c r="F7" s="91">
        <v>2.5499999999999998</v>
      </c>
      <c r="G7" s="91">
        <v>0.45000000000000018</v>
      </c>
      <c r="H7" s="91" t="s">
        <v>1</v>
      </c>
      <c r="I7" s="91" t="s">
        <v>1</v>
      </c>
      <c r="J7" s="91">
        <v>1.4</v>
      </c>
      <c r="K7" s="91" t="s">
        <v>1</v>
      </c>
      <c r="L7" s="91" t="s">
        <v>1</v>
      </c>
      <c r="M7" s="92">
        <v>0.05</v>
      </c>
      <c r="N7" s="92">
        <v>2.3999999999999998E-3</v>
      </c>
      <c r="O7" s="79">
        <v>221.03599149110329</v>
      </c>
      <c r="P7" s="90">
        <v>5.0000000000000001E-3</v>
      </c>
      <c r="Q7" s="91" t="s">
        <v>1</v>
      </c>
      <c r="R7" s="93">
        <v>7.7</v>
      </c>
    </row>
    <row r="8" spans="1:18" x14ac:dyDescent="0.35">
      <c r="A8" s="215"/>
      <c r="B8" s="111" t="s">
        <v>5</v>
      </c>
      <c r="C8" s="219"/>
      <c r="D8" s="91">
        <v>16.899999999999999</v>
      </c>
      <c r="E8" s="91">
        <v>1.6</v>
      </c>
      <c r="F8" s="91">
        <v>1.36</v>
      </c>
      <c r="G8" s="91">
        <v>0.24</v>
      </c>
      <c r="H8" s="91" t="s">
        <v>1</v>
      </c>
      <c r="I8" s="91" t="s">
        <v>1</v>
      </c>
      <c r="J8" s="91">
        <v>0.83</v>
      </c>
      <c r="K8" s="91" t="s">
        <v>1</v>
      </c>
      <c r="L8" s="91" t="s">
        <v>1</v>
      </c>
      <c r="M8" s="92">
        <v>0.18</v>
      </c>
      <c r="N8" s="92" t="s">
        <v>1</v>
      </c>
      <c r="O8" s="79">
        <v>169.89356468602747</v>
      </c>
      <c r="P8" s="90">
        <v>7.0000000000000001E-3</v>
      </c>
      <c r="Q8" s="91" t="s">
        <v>1</v>
      </c>
      <c r="R8" s="93">
        <v>7.1</v>
      </c>
    </row>
    <row r="9" spans="1:18" x14ac:dyDescent="0.35">
      <c r="A9" s="214">
        <v>1985</v>
      </c>
      <c r="B9" s="65" t="s">
        <v>3</v>
      </c>
      <c r="C9" s="216" t="s">
        <v>119</v>
      </c>
      <c r="D9" s="65">
        <v>28</v>
      </c>
      <c r="E9" s="65">
        <v>2.4</v>
      </c>
      <c r="F9" s="65">
        <v>2.04</v>
      </c>
      <c r="G9" s="65">
        <v>0.35999999999999988</v>
      </c>
      <c r="H9" s="65" t="s">
        <v>1</v>
      </c>
      <c r="I9" s="65" t="s">
        <v>1</v>
      </c>
      <c r="J9" s="65">
        <v>1.6</v>
      </c>
      <c r="K9" s="65" t="s">
        <v>1</v>
      </c>
      <c r="L9" s="65" t="s">
        <v>1</v>
      </c>
      <c r="M9" s="63">
        <v>0.05</v>
      </c>
      <c r="N9" s="63">
        <v>2.3999999999999998E-3</v>
      </c>
      <c r="O9" s="62">
        <v>230.79546382529165</v>
      </c>
      <c r="P9" s="61">
        <v>4.0000000000000001E-3</v>
      </c>
      <c r="Q9" s="65" t="s">
        <v>1</v>
      </c>
      <c r="R9" s="64">
        <v>7.7</v>
      </c>
    </row>
    <row r="10" spans="1:18" x14ac:dyDescent="0.35">
      <c r="A10" s="215"/>
      <c r="B10" s="65" t="s">
        <v>5</v>
      </c>
      <c r="C10" s="217"/>
      <c r="D10" s="65">
        <v>16.899999999999999</v>
      </c>
      <c r="E10" s="65">
        <v>1.6</v>
      </c>
      <c r="F10" s="65">
        <v>1.36</v>
      </c>
      <c r="G10" s="65">
        <v>0.24</v>
      </c>
      <c r="H10" s="65" t="s">
        <v>1</v>
      </c>
      <c r="I10" s="65" t="s">
        <v>1</v>
      </c>
      <c r="J10" s="65">
        <v>0.83</v>
      </c>
      <c r="K10" s="65" t="s">
        <v>1</v>
      </c>
      <c r="L10" s="65" t="s">
        <v>1</v>
      </c>
      <c r="M10" s="63">
        <v>0.18</v>
      </c>
      <c r="N10" s="63" t="s">
        <v>1</v>
      </c>
      <c r="O10" s="62">
        <v>169.89356468602747</v>
      </c>
      <c r="P10" s="61">
        <v>7.0000000000000001E-3</v>
      </c>
      <c r="Q10" s="65" t="s">
        <v>1</v>
      </c>
      <c r="R10" s="64">
        <v>7.1</v>
      </c>
    </row>
    <row r="11" spans="1:18" x14ac:dyDescent="0.35">
      <c r="A11" s="214">
        <v>1986</v>
      </c>
      <c r="B11" s="91" t="s">
        <v>3</v>
      </c>
      <c r="C11" s="218" t="s">
        <v>119</v>
      </c>
      <c r="D11" s="91">
        <v>28</v>
      </c>
      <c r="E11" s="91">
        <v>2.4</v>
      </c>
      <c r="F11" s="91">
        <v>2.04</v>
      </c>
      <c r="G11" s="91">
        <v>0.35999999999999988</v>
      </c>
      <c r="H11" s="91" t="s">
        <v>1</v>
      </c>
      <c r="I11" s="91" t="s">
        <v>1</v>
      </c>
      <c r="J11" s="91">
        <v>1.6</v>
      </c>
      <c r="K11" s="91" t="s">
        <v>1</v>
      </c>
      <c r="L11" s="91" t="s">
        <v>1</v>
      </c>
      <c r="M11" s="92">
        <v>0.05</v>
      </c>
      <c r="N11" s="92">
        <v>2.3999999999999998E-3</v>
      </c>
      <c r="O11" s="79">
        <v>230.79546382529165</v>
      </c>
      <c r="P11" s="90">
        <v>4.0000000000000001E-3</v>
      </c>
      <c r="Q11" s="91" t="s">
        <v>1</v>
      </c>
      <c r="R11" s="93">
        <v>7.7</v>
      </c>
    </row>
    <row r="12" spans="1:18" x14ac:dyDescent="0.35">
      <c r="A12" s="215"/>
      <c r="B12" s="91" t="s">
        <v>5</v>
      </c>
      <c r="C12" s="219"/>
      <c r="D12" s="91">
        <v>16</v>
      </c>
      <c r="E12" s="91">
        <v>1.6</v>
      </c>
      <c r="F12" s="91">
        <v>1.36</v>
      </c>
      <c r="G12" s="91">
        <v>0.24</v>
      </c>
      <c r="H12" s="91" t="s">
        <v>1</v>
      </c>
      <c r="I12" s="91" t="s">
        <v>1</v>
      </c>
      <c r="J12" s="91">
        <v>0.83</v>
      </c>
      <c r="K12" s="91" t="s">
        <v>1</v>
      </c>
      <c r="L12" s="91" t="s">
        <v>1</v>
      </c>
      <c r="M12" s="92">
        <v>0.11</v>
      </c>
      <c r="N12" s="92"/>
      <c r="O12" s="79">
        <v>171.3077090612565</v>
      </c>
      <c r="P12" s="90">
        <v>7.0000000000000001E-3</v>
      </c>
      <c r="Q12" s="91" t="s">
        <v>1</v>
      </c>
      <c r="R12" s="93">
        <v>7.1</v>
      </c>
    </row>
    <row r="13" spans="1:18" x14ac:dyDescent="0.35">
      <c r="A13" s="214">
        <v>1987</v>
      </c>
      <c r="B13" s="65" t="s">
        <v>3</v>
      </c>
      <c r="C13" s="216" t="s">
        <v>119</v>
      </c>
      <c r="D13" s="65">
        <v>22</v>
      </c>
      <c r="E13" s="65">
        <v>2</v>
      </c>
      <c r="F13" s="65">
        <v>1.7</v>
      </c>
      <c r="G13" s="65">
        <v>0.30000000000000004</v>
      </c>
      <c r="H13" s="65" t="s">
        <v>1</v>
      </c>
      <c r="I13" s="65" t="s">
        <v>1</v>
      </c>
      <c r="J13" s="65">
        <v>1.9</v>
      </c>
      <c r="K13" s="65" t="s">
        <v>1</v>
      </c>
      <c r="L13" s="65" t="s">
        <v>1</v>
      </c>
      <c r="M13" s="63">
        <v>0.04</v>
      </c>
      <c r="N13" s="63">
        <v>2.3999999999999998E-3</v>
      </c>
      <c r="O13" s="62">
        <v>241.4918361228365</v>
      </c>
      <c r="P13" s="61">
        <v>4.0000000000000001E-3</v>
      </c>
      <c r="Q13" s="65" t="s">
        <v>1</v>
      </c>
      <c r="R13" s="64">
        <v>7.7</v>
      </c>
    </row>
    <row r="14" spans="1:18" x14ac:dyDescent="0.35">
      <c r="A14" s="215"/>
      <c r="B14" s="112" t="s">
        <v>5</v>
      </c>
      <c r="C14" s="217"/>
      <c r="D14" s="65">
        <v>16</v>
      </c>
      <c r="E14" s="65">
        <v>1.6</v>
      </c>
      <c r="F14" s="65">
        <v>1.36</v>
      </c>
      <c r="G14" s="65">
        <v>0.24</v>
      </c>
      <c r="H14" s="65" t="s">
        <v>1</v>
      </c>
      <c r="I14" s="65" t="s">
        <v>1</v>
      </c>
      <c r="J14" s="65">
        <v>0.83</v>
      </c>
      <c r="K14" s="65" t="s">
        <v>1</v>
      </c>
      <c r="L14" s="65" t="s">
        <v>1</v>
      </c>
      <c r="M14" s="63">
        <v>0.11</v>
      </c>
      <c r="N14" s="63" t="s">
        <v>1</v>
      </c>
      <c r="O14" s="62">
        <v>171.3077090612565</v>
      </c>
      <c r="P14" s="61">
        <v>6.0000000000000001E-3</v>
      </c>
      <c r="Q14" s="65" t="s">
        <v>1</v>
      </c>
      <c r="R14" s="64">
        <v>7.1</v>
      </c>
    </row>
    <row r="15" spans="1:18" x14ac:dyDescent="0.35">
      <c r="A15" s="214">
        <v>1988</v>
      </c>
      <c r="B15" s="91" t="s">
        <v>3</v>
      </c>
      <c r="C15" s="218" t="s">
        <v>119</v>
      </c>
      <c r="D15" s="91">
        <v>22</v>
      </c>
      <c r="E15" s="91">
        <v>2</v>
      </c>
      <c r="F15" s="91">
        <v>1.7</v>
      </c>
      <c r="G15" s="91">
        <v>0.30000000000000004</v>
      </c>
      <c r="H15" s="91" t="s">
        <v>1</v>
      </c>
      <c r="I15" s="91" t="s">
        <v>1</v>
      </c>
      <c r="J15" s="91">
        <v>1.9</v>
      </c>
      <c r="K15" s="91" t="s">
        <v>1</v>
      </c>
      <c r="L15" s="91" t="s">
        <v>1</v>
      </c>
      <c r="M15" s="92">
        <v>0.04</v>
      </c>
      <c r="N15" s="92">
        <v>2.3999999999999998E-3</v>
      </c>
      <c r="O15" s="79">
        <v>241.4918361228365</v>
      </c>
      <c r="P15" s="90">
        <v>4.0000000000000001E-3</v>
      </c>
      <c r="Q15" s="91" t="s">
        <v>1</v>
      </c>
      <c r="R15" s="93">
        <v>7.7</v>
      </c>
    </row>
    <row r="16" spans="1:18" x14ac:dyDescent="0.35">
      <c r="A16" s="215"/>
      <c r="B16" s="111" t="s">
        <v>5</v>
      </c>
      <c r="C16" s="219"/>
      <c r="D16" s="91">
        <v>13.3</v>
      </c>
      <c r="E16" s="91">
        <v>1.7000000000000002</v>
      </c>
      <c r="F16" s="91">
        <v>1.4450000000000001</v>
      </c>
      <c r="G16" s="91">
        <v>0.25500000000000012</v>
      </c>
      <c r="H16" s="91" t="s">
        <v>1</v>
      </c>
      <c r="I16" s="91" t="s">
        <v>1</v>
      </c>
      <c r="J16" s="91">
        <v>0.83</v>
      </c>
      <c r="K16" s="91" t="s">
        <v>1</v>
      </c>
      <c r="L16" s="91" t="s">
        <v>1</v>
      </c>
      <c r="M16" s="92">
        <v>0.11</v>
      </c>
      <c r="N16" s="92" t="s">
        <v>1</v>
      </c>
      <c r="O16" s="79">
        <v>175.23295640460572</v>
      </c>
      <c r="P16" s="90">
        <v>6.0000000000000001E-3</v>
      </c>
      <c r="Q16" s="91" t="s">
        <v>1</v>
      </c>
      <c r="R16" s="93">
        <v>7.1</v>
      </c>
    </row>
    <row r="17" spans="1:18" x14ac:dyDescent="0.35">
      <c r="A17" s="214">
        <v>1989</v>
      </c>
      <c r="B17" s="65" t="s">
        <v>3</v>
      </c>
      <c r="C17" s="216" t="s">
        <v>119</v>
      </c>
      <c r="D17" s="65">
        <v>18.5</v>
      </c>
      <c r="E17" s="65">
        <v>1.7000000000000002</v>
      </c>
      <c r="F17" s="65">
        <v>1.4450000000000001</v>
      </c>
      <c r="G17" s="65">
        <v>0.25500000000000012</v>
      </c>
      <c r="H17" s="65" t="s">
        <v>1</v>
      </c>
      <c r="I17" s="65" t="s">
        <v>1</v>
      </c>
      <c r="J17" s="65">
        <v>1.8</v>
      </c>
      <c r="K17" s="65" t="s">
        <v>1</v>
      </c>
      <c r="L17" s="65" t="s">
        <v>1</v>
      </c>
      <c r="M17" s="63">
        <v>0.04</v>
      </c>
      <c r="N17" s="63">
        <v>2.3999999999999998E-3</v>
      </c>
      <c r="O17" s="62">
        <v>247.94284381796297</v>
      </c>
      <c r="P17" s="61">
        <v>4.0000000000000001E-3</v>
      </c>
      <c r="Q17" s="65" t="s">
        <v>1</v>
      </c>
      <c r="R17" s="64">
        <v>7.7</v>
      </c>
    </row>
    <row r="18" spans="1:18" x14ac:dyDescent="0.35">
      <c r="A18" s="215"/>
      <c r="B18" s="112" t="s">
        <v>5</v>
      </c>
      <c r="C18" s="217"/>
      <c r="D18" s="65">
        <v>12.8</v>
      </c>
      <c r="E18" s="65">
        <v>1.6</v>
      </c>
      <c r="F18" s="65">
        <v>1.36</v>
      </c>
      <c r="G18" s="65">
        <v>0.24</v>
      </c>
      <c r="H18" s="65" t="s">
        <v>1</v>
      </c>
      <c r="I18" s="65" t="s">
        <v>1</v>
      </c>
      <c r="J18" s="65">
        <v>0.83</v>
      </c>
      <c r="K18" s="65" t="s">
        <v>1</v>
      </c>
      <c r="L18" s="65" t="s">
        <v>1</v>
      </c>
      <c r="M18" s="63">
        <v>0.11</v>
      </c>
      <c r="N18" s="63" t="s">
        <v>1</v>
      </c>
      <c r="O18" s="62">
        <v>176.33577795095971</v>
      </c>
      <c r="P18" s="61">
        <v>6.0000000000000001E-3</v>
      </c>
      <c r="Q18" s="65" t="s">
        <v>1</v>
      </c>
      <c r="R18" s="64">
        <v>7.1</v>
      </c>
    </row>
    <row r="19" spans="1:18" x14ac:dyDescent="0.35">
      <c r="A19" s="214">
        <v>1990</v>
      </c>
      <c r="B19" s="91" t="s">
        <v>3</v>
      </c>
      <c r="C19" s="218" t="s">
        <v>119</v>
      </c>
      <c r="D19" s="91">
        <v>15.2</v>
      </c>
      <c r="E19" s="91">
        <v>1.6</v>
      </c>
      <c r="F19" s="91">
        <v>1.36</v>
      </c>
      <c r="G19" s="91">
        <v>0.24</v>
      </c>
      <c r="H19" s="91" t="s">
        <v>1</v>
      </c>
      <c r="I19" s="91" t="s">
        <v>1</v>
      </c>
      <c r="J19" s="91">
        <v>1.6</v>
      </c>
      <c r="K19" s="91" t="s">
        <v>1</v>
      </c>
      <c r="L19" s="91" t="s">
        <v>1</v>
      </c>
      <c r="M19" s="92">
        <v>0.04</v>
      </c>
      <c r="N19" s="92">
        <v>2.3999999999999998E-3</v>
      </c>
      <c r="O19" s="79">
        <v>253.4452256428072</v>
      </c>
      <c r="P19" s="90">
        <v>4.0000000000000001E-3</v>
      </c>
      <c r="Q19" s="91" t="s">
        <v>1</v>
      </c>
      <c r="R19" s="93">
        <v>7.7</v>
      </c>
    </row>
    <row r="20" spans="1:18" x14ac:dyDescent="0.35">
      <c r="A20" s="215"/>
      <c r="B20" s="91" t="s">
        <v>5</v>
      </c>
      <c r="C20" s="219"/>
      <c r="D20" s="91">
        <v>10.8</v>
      </c>
      <c r="E20" s="91">
        <v>1.3</v>
      </c>
      <c r="F20" s="91">
        <v>1.105</v>
      </c>
      <c r="G20" s="91">
        <v>0.19500000000000006</v>
      </c>
      <c r="H20" s="91" t="s">
        <v>1</v>
      </c>
      <c r="I20" s="91" t="s">
        <v>1</v>
      </c>
      <c r="J20" s="91">
        <v>0.83</v>
      </c>
      <c r="K20" s="91" t="s">
        <v>1</v>
      </c>
      <c r="L20" s="91" t="s">
        <v>1</v>
      </c>
      <c r="M20" s="92">
        <v>0.11</v>
      </c>
      <c r="N20" s="92" t="s">
        <v>1</v>
      </c>
      <c r="O20" s="79">
        <v>180.42987835403775</v>
      </c>
      <c r="P20" s="90">
        <v>6.0000000000000001E-3</v>
      </c>
      <c r="Q20" s="91" t="s">
        <v>1</v>
      </c>
      <c r="R20" s="93">
        <v>7.1</v>
      </c>
    </row>
    <row r="21" spans="1:18" x14ac:dyDescent="0.35">
      <c r="A21" s="214">
        <v>1991</v>
      </c>
      <c r="B21" s="65" t="s">
        <v>3</v>
      </c>
      <c r="C21" s="216" t="s">
        <v>119</v>
      </c>
      <c r="D21" s="65">
        <v>13.3</v>
      </c>
      <c r="E21" s="65">
        <v>1.4</v>
      </c>
      <c r="F21" s="65">
        <v>1.19</v>
      </c>
      <c r="G21" s="65">
        <v>0.20999999999999996</v>
      </c>
      <c r="H21" s="65" t="s">
        <v>1</v>
      </c>
      <c r="I21" s="65" t="s">
        <v>1</v>
      </c>
      <c r="J21" s="65">
        <v>1.4</v>
      </c>
      <c r="K21" s="65" t="s">
        <v>1</v>
      </c>
      <c r="L21" s="65" t="s">
        <v>1</v>
      </c>
      <c r="M21" s="63">
        <v>0.04</v>
      </c>
      <c r="N21" s="63">
        <v>2.3999999999999998E-3</v>
      </c>
      <c r="O21" s="62">
        <v>257.06501311074419</v>
      </c>
      <c r="P21" s="61">
        <v>4.0000000000000001E-3</v>
      </c>
      <c r="Q21" s="65" t="s">
        <v>1</v>
      </c>
      <c r="R21" s="64">
        <v>7.7</v>
      </c>
    </row>
    <row r="22" spans="1:18" x14ac:dyDescent="0.35">
      <c r="A22" s="215"/>
      <c r="B22" s="112" t="s">
        <v>5</v>
      </c>
      <c r="C22" s="217"/>
      <c r="D22" s="65">
        <v>8.4</v>
      </c>
      <c r="E22" s="65">
        <v>1.1000000000000001</v>
      </c>
      <c r="F22" s="65">
        <v>0.93500000000000005</v>
      </c>
      <c r="G22" s="65">
        <v>0.16500000000000004</v>
      </c>
      <c r="H22" s="65" t="s">
        <v>1</v>
      </c>
      <c r="I22" s="65" t="s">
        <v>1</v>
      </c>
      <c r="J22" s="65">
        <v>0.83</v>
      </c>
      <c r="K22" s="65" t="s">
        <v>1</v>
      </c>
      <c r="L22" s="65" t="s">
        <v>1</v>
      </c>
      <c r="M22" s="63">
        <v>0.11</v>
      </c>
      <c r="N22" s="63" t="s">
        <v>1</v>
      </c>
      <c r="O22" s="62">
        <v>184.83530158599086</v>
      </c>
      <c r="P22" s="61">
        <v>6.0000000000000001E-3</v>
      </c>
      <c r="Q22" s="65" t="s">
        <v>1</v>
      </c>
      <c r="R22" s="64">
        <v>7.1</v>
      </c>
    </row>
    <row r="23" spans="1:18" x14ac:dyDescent="0.35">
      <c r="A23" s="214">
        <v>1992</v>
      </c>
      <c r="B23" s="91" t="s">
        <v>3</v>
      </c>
      <c r="C23" s="218" t="s">
        <v>119</v>
      </c>
      <c r="D23" s="91">
        <v>11.5</v>
      </c>
      <c r="E23" s="91">
        <v>1.3</v>
      </c>
      <c r="F23" s="91">
        <v>1.105</v>
      </c>
      <c r="G23" s="91">
        <v>0.19500000000000006</v>
      </c>
      <c r="H23" s="91" t="s">
        <v>1</v>
      </c>
      <c r="I23" s="91" t="s">
        <v>1</v>
      </c>
      <c r="J23" s="91">
        <v>1.3</v>
      </c>
      <c r="K23" s="91" t="s">
        <v>1</v>
      </c>
      <c r="L23" s="91" t="s">
        <v>1</v>
      </c>
      <c r="M23" s="92">
        <v>0.04</v>
      </c>
      <c r="N23" s="92">
        <v>2.3999999999999998E-3</v>
      </c>
      <c r="O23" s="79">
        <v>260.21048764354003</v>
      </c>
      <c r="P23" s="90">
        <v>4.0000000000000001E-3</v>
      </c>
      <c r="Q23" s="91" t="s">
        <v>1</v>
      </c>
      <c r="R23" s="93">
        <v>7.7</v>
      </c>
    </row>
    <row r="24" spans="1:18" x14ac:dyDescent="0.35">
      <c r="A24" s="215"/>
      <c r="B24" s="91" t="s">
        <v>5</v>
      </c>
      <c r="C24" s="219"/>
      <c r="D24" s="91">
        <v>3.6</v>
      </c>
      <c r="E24" s="91">
        <v>0.6</v>
      </c>
      <c r="F24" s="91">
        <v>0.51</v>
      </c>
      <c r="G24" s="91">
        <v>8.9999999999999969E-2</v>
      </c>
      <c r="H24" s="91" t="s">
        <v>1</v>
      </c>
      <c r="I24" s="91" t="s">
        <v>1</v>
      </c>
      <c r="J24" s="91">
        <v>0.83</v>
      </c>
      <c r="K24" s="91" t="s">
        <v>1</v>
      </c>
      <c r="L24" s="91" t="s">
        <v>1</v>
      </c>
      <c r="M24" s="92">
        <v>3.5000000000000003E-2</v>
      </c>
      <c r="N24" s="92" t="s">
        <v>1</v>
      </c>
      <c r="O24" s="79">
        <v>193.96333383223489</v>
      </c>
      <c r="P24" s="90">
        <v>6.0000000000000001E-3</v>
      </c>
      <c r="Q24" s="91" t="s">
        <v>1</v>
      </c>
      <c r="R24" s="93">
        <v>7.1</v>
      </c>
    </row>
    <row r="25" spans="1:18" x14ac:dyDescent="0.35">
      <c r="A25" s="214">
        <v>1993</v>
      </c>
      <c r="B25" s="65" t="s">
        <v>3</v>
      </c>
      <c r="C25" s="216" t="s">
        <v>119</v>
      </c>
      <c r="D25" s="65">
        <v>9.67</v>
      </c>
      <c r="E25" s="65">
        <v>0.6</v>
      </c>
      <c r="F25" s="65">
        <v>0.51</v>
      </c>
      <c r="G25" s="65">
        <v>8.9999999999999969E-2</v>
      </c>
      <c r="H25" s="65" t="s">
        <v>1</v>
      </c>
      <c r="I25" s="65" t="s">
        <v>1</v>
      </c>
      <c r="J25" s="65">
        <v>0.6</v>
      </c>
      <c r="K25" s="65" t="s">
        <v>1</v>
      </c>
      <c r="L25" s="65" t="s">
        <v>1</v>
      </c>
      <c r="M25" s="63">
        <v>1.2999999999999999E-2</v>
      </c>
      <c r="N25" s="63">
        <v>2.3999999999999998E-3</v>
      </c>
      <c r="O25" s="62">
        <v>265.30621501620402</v>
      </c>
      <c r="P25" s="61">
        <v>4.0000000000000001E-3</v>
      </c>
      <c r="Q25" s="65" t="s">
        <v>1</v>
      </c>
      <c r="R25" s="64">
        <v>7.7</v>
      </c>
    </row>
    <row r="26" spans="1:18" x14ac:dyDescent="0.35">
      <c r="A26" s="215"/>
      <c r="B26" s="112" t="s">
        <v>5</v>
      </c>
      <c r="C26" s="217"/>
      <c r="D26" s="65">
        <v>4.2</v>
      </c>
      <c r="E26" s="65">
        <v>0.7</v>
      </c>
      <c r="F26" s="65">
        <v>0.59499999999999997</v>
      </c>
      <c r="G26" s="65">
        <v>0.10499999999999998</v>
      </c>
      <c r="H26" s="65" t="s">
        <v>1</v>
      </c>
      <c r="I26" s="65" t="s">
        <v>1</v>
      </c>
      <c r="J26" s="65">
        <v>0.83</v>
      </c>
      <c r="K26" s="65" t="s">
        <v>1</v>
      </c>
      <c r="L26" s="65" t="s">
        <v>1</v>
      </c>
      <c r="M26" s="63">
        <v>0.04</v>
      </c>
      <c r="N26" s="63" t="s">
        <v>1</v>
      </c>
      <c r="O26" s="62">
        <v>192.70338513307769</v>
      </c>
      <c r="P26" s="61">
        <v>6.0000000000000001E-3</v>
      </c>
      <c r="Q26" s="65" t="s">
        <v>1</v>
      </c>
      <c r="R26" s="64">
        <v>7.1</v>
      </c>
    </row>
    <row r="27" spans="1:18" x14ac:dyDescent="0.35">
      <c r="A27" s="214">
        <v>1994</v>
      </c>
      <c r="B27" s="91" t="s">
        <v>3</v>
      </c>
      <c r="C27" s="218" t="s">
        <v>119</v>
      </c>
      <c r="D27" s="91">
        <v>9.67</v>
      </c>
      <c r="E27" s="91">
        <v>0.6</v>
      </c>
      <c r="F27" s="91">
        <v>0.51</v>
      </c>
      <c r="G27" s="91">
        <v>8.9999999999999969E-2</v>
      </c>
      <c r="H27" s="91" t="s">
        <v>1</v>
      </c>
      <c r="I27" s="91" t="s">
        <v>1</v>
      </c>
      <c r="J27" s="91">
        <v>0.8</v>
      </c>
      <c r="K27" s="91" t="s">
        <v>1</v>
      </c>
      <c r="L27" s="91" t="s">
        <v>1</v>
      </c>
      <c r="M27" s="92">
        <v>2.1999999999999999E-2</v>
      </c>
      <c r="N27" s="92">
        <v>2.3999999999999998E-3</v>
      </c>
      <c r="O27" s="79">
        <v>265.30621501620402</v>
      </c>
      <c r="P27" s="90">
        <v>2.1999999999999999E-2</v>
      </c>
      <c r="Q27" s="91" t="s">
        <v>1</v>
      </c>
      <c r="R27" s="93">
        <v>7.7</v>
      </c>
    </row>
    <row r="28" spans="1:18" x14ac:dyDescent="0.35">
      <c r="A28" s="215"/>
      <c r="B28" s="91" t="s">
        <v>5</v>
      </c>
      <c r="C28" s="219"/>
      <c r="D28" s="91">
        <v>4.5999999999999996</v>
      </c>
      <c r="E28" s="91">
        <v>0.6047058823529412</v>
      </c>
      <c r="F28" s="91">
        <v>0.51400000000000001</v>
      </c>
      <c r="G28" s="91">
        <v>9.0705882352941192E-2</v>
      </c>
      <c r="H28" s="91" t="s">
        <v>1</v>
      </c>
      <c r="I28" s="91" t="s">
        <v>1</v>
      </c>
      <c r="J28" s="91">
        <v>0.83</v>
      </c>
      <c r="K28" s="91" t="s">
        <v>1</v>
      </c>
      <c r="L28" s="91" t="s">
        <v>1</v>
      </c>
      <c r="M28" s="92">
        <v>4.2000000000000003E-2</v>
      </c>
      <c r="N28" s="92" t="s">
        <v>1</v>
      </c>
      <c r="O28" s="79">
        <v>192.37713591444557</v>
      </c>
      <c r="P28" s="90">
        <v>6.0000000000000001E-3</v>
      </c>
      <c r="Q28" s="91" t="s">
        <v>1</v>
      </c>
      <c r="R28" s="93">
        <v>7.1</v>
      </c>
    </row>
    <row r="29" spans="1:18" x14ac:dyDescent="0.35">
      <c r="A29" s="214">
        <v>1995</v>
      </c>
      <c r="B29" s="65" t="s">
        <v>3</v>
      </c>
      <c r="C29" s="216" t="s">
        <v>119</v>
      </c>
      <c r="D29" s="65">
        <v>9.67</v>
      </c>
      <c r="E29" s="65">
        <v>0.53058823529411769</v>
      </c>
      <c r="F29" s="65">
        <v>0.45100000000000001</v>
      </c>
      <c r="G29" s="65">
        <v>7.9588235294117682E-2</v>
      </c>
      <c r="H29" s="65" t="s">
        <v>1</v>
      </c>
      <c r="I29" s="65" t="s">
        <v>1</v>
      </c>
      <c r="J29" s="65">
        <v>0.7</v>
      </c>
      <c r="K29" s="65" t="s">
        <v>1</v>
      </c>
      <c r="L29" s="65" t="s">
        <v>1</v>
      </c>
      <c r="M29" s="63">
        <v>3.5999999999999997E-2</v>
      </c>
      <c r="N29" s="63">
        <v>2.3999999999999998E-3</v>
      </c>
      <c r="O29" s="62">
        <v>265.52637926512091</v>
      </c>
      <c r="P29" s="61">
        <v>2.1999999999999999E-2</v>
      </c>
      <c r="Q29" s="65" t="s">
        <v>1</v>
      </c>
      <c r="R29" s="64">
        <v>7.7</v>
      </c>
    </row>
    <row r="30" spans="1:18" x14ac:dyDescent="0.35">
      <c r="A30" s="215"/>
      <c r="B30" s="112" t="s">
        <v>5</v>
      </c>
      <c r="C30" s="217"/>
      <c r="D30" s="65">
        <v>4.5999999999999996</v>
      </c>
      <c r="E30" s="65">
        <v>0.6047058823529412</v>
      </c>
      <c r="F30" s="65">
        <v>0.51400000000000001</v>
      </c>
      <c r="G30" s="65">
        <v>9.0705882352941192E-2</v>
      </c>
      <c r="H30" s="65" t="s">
        <v>1</v>
      </c>
      <c r="I30" s="65" t="s">
        <v>1</v>
      </c>
      <c r="J30" s="65">
        <v>0.83</v>
      </c>
      <c r="K30" s="65" t="s">
        <v>1</v>
      </c>
      <c r="L30" s="65" t="s">
        <v>1</v>
      </c>
      <c r="M30" s="63">
        <v>4.2000000000000003E-2</v>
      </c>
      <c r="N30" s="63" t="s">
        <v>1</v>
      </c>
      <c r="O30" s="62">
        <v>192.37713591444557</v>
      </c>
      <c r="P30" s="61">
        <v>1.7000000000000001E-2</v>
      </c>
      <c r="Q30" s="65" t="s">
        <v>1</v>
      </c>
      <c r="R30" s="64">
        <v>7.1</v>
      </c>
    </row>
    <row r="31" spans="1:18" x14ac:dyDescent="0.35">
      <c r="A31" s="195">
        <v>1996</v>
      </c>
      <c r="B31" s="91" t="s">
        <v>3</v>
      </c>
      <c r="C31" s="220" t="s">
        <v>18</v>
      </c>
      <c r="D31" s="90">
        <v>9.6679999999999993</v>
      </c>
      <c r="E31" s="90">
        <v>1.004</v>
      </c>
      <c r="F31" s="90">
        <v>0.75400400000000001</v>
      </c>
      <c r="G31" s="90">
        <v>0.249996</v>
      </c>
      <c r="H31" s="91" t="s">
        <v>1</v>
      </c>
      <c r="I31" s="91" t="s">
        <v>1</v>
      </c>
      <c r="J31" s="90">
        <v>0.88200000000000001</v>
      </c>
      <c r="K31" s="91" t="s">
        <v>1</v>
      </c>
      <c r="L31" s="91" t="s">
        <v>1</v>
      </c>
      <c r="M31" s="92">
        <v>8.0999999999999996E-3</v>
      </c>
      <c r="N31" s="92">
        <v>2.3999999999999998E-3</v>
      </c>
      <c r="O31" s="79">
        <v>274</v>
      </c>
      <c r="P31" s="90">
        <v>2.1999999999999999E-2</v>
      </c>
      <c r="Q31" s="91" t="s">
        <v>1</v>
      </c>
      <c r="R31" s="93">
        <v>7.4</v>
      </c>
    </row>
    <row r="32" spans="1:18" x14ac:dyDescent="0.35">
      <c r="A32" s="195"/>
      <c r="B32" s="91" t="s">
        <v>5</v>
      </c>
      <c r="C32" s="220"/>
      <c r="D32" s="90">
        <v>2.786</v>
      </c>
      <c r="E32" s="90">
        <v>0.62</v>
      </c>
      <c r="F32" s="90">
        <v>0.45507999999999998</v>
      </c>
      <c r="G32" s="90">
        <v>0.16492000000000001</v>
      </c>
      <c r="H32" s="91" t="s">
        <v>1</v>
      </c>
      <c r="I32" s="91" t="s">
        <v>1</v>
      </c>
      <c r="J32" s="90">
        <v>0.82799999999999996</v>
      </c>
      <c r="K32" s="91" t="s">
        <v>1</v>
      </c>
      <c r="L32" s="91" t="s">
        <v>1</v>
      </c>
      <c r="M32" s="92">
        <v>2.01E-2</v>
      </c>
      <c r="N32" s="90" t="s">
        <v>1</v>
      </c>
      <c r="O32" s="79">
        <v>246</v>
      </c>
      <c r="P32" s="90">
        <v>1.7000000000000001E-2</v>
      </c>
      <c r="Q32" s="91" t="s">
        <v>1</v>
      </c>
      <c r="R32" s="93">
        <v>5.8</v>
      </c>
    </row>
    <row r="33" spans="1:18" x14ac:dyDescent="0.35">
      <c r="A33" s="195">
        <v>1997</v>
      </c>
      <c r="B33" s="65" t="s">
        <v>3</v>
      </c>
      <c r="C33" s="222" t="s">
        <v>17</v>
      </c>
      <c r="D33" s="61">
        <v>6.6050000000000004</v>
      </c>
      <c r="E33" s="61">
        <v>0.72699999999999998</v>
      </c>
      <c r="F33" s="61">
        <v>0.54597699999999993</v>
      </c>
      <c r="G33" s="61">
        <v>0.18102299999999999</v>
      </c>
      <c r="H33" s="65" t="s">
        <v>1</v>
      </c>
      <c r="I33" s="65" t="s">
        <v>1</v>
      </c>
      <c r="J33" s="61">
        <v>0.58399999999999996</v>
      </c>
      <c r="K33" s="65" t="s">
        <v>1</v>
      </c>
      <c r="L33" s="65" t="s">
        <v>1</v>
      </c>
      <c r="M33" s="63">
        <v>6.1999999999999998E-3</v>
      </c>
      <c r="N33" s="63">
        <v>1.1000000000000001E-3</v>
      </c>
      <c r="O33" s="62">
        <v>276</v>
      </c>
      <c r="P33" s="61">
        <v>2.1999999999999999E-2</v>
      </c>
      <c r="Q33" s="65" t="s">
        <v>1</v>
      </c>
      <c r="R33" s="64">
        <v>7.5</v>
      </c>
    </row>
    <row r="34" spans="1:18" x14ac:dyDescent="0.35">
      <c r="A34" s="195"/>
      <c r="B34" s="112" t="s">
        <v>5</v>
      </c>
      <c r="C34" s="222"/>
      <c r="D34" s="61">
        <v>3.2810000000000001</v>
      </c>
      <c r="E34" s="61">
        <v>0.65</v>
      </c>
      <c r="F34" s="61">
        <v>0.47709999999999997</v>
      </c>
      <c r="G34" s="61">
        <v>0.17290000000000003</v>
      </c>
      <c r="H34" s="65" t="s">
        <v>1</v>
      </c>
      <c r="I34" s="65" t="s">
        <v>1</v>
      </c>
      <c r="J34" s="61">
        <v>0.76700000000000002</v>
      </c>
      <c r="K34" s="65" t="s">
        <v>1</v>
      </c>
      <c r="L34" s="65" t="s">
        <v>1</v>
      </c>
      <c r="M34" s="63">
        <v>2.07E-2</v>
      </c>
      <c r="N34" s="61" t="s">
        <v>1</v>
      </c>
      <c r="O34" s="62">
        <v>246</v>
      </c>
      <c r="P34" s="61">
        <v>1.7000000000000001E-2</v>
      </c>
      <c r="Q34" s="65" t="s">
        <v>1</v>
      </c>
      <c r="R34" s="64">
        <v>5.7</v>
      </c>
    </row>
    <row r="35" spans="1:18" x14ac:dyDescent="0.35">
      <c r="A35" s="195">
        <v>1998</v>
      </c>
      <c r="B35" s="91" t="s">
        <v>3</v>
      </c>
      <c r="C35" s="220" t="s">
        <v>16</v>
      </c>
      <c r="D35" s="90">
        <v>0.64300000000000002</v>
      </c>
      <c r="E35" s="90">
        <v>0.11899999999999999</v>
      </c>
      <c r="F35" s="90">
        <v>8.9369000000000004E-2</v>
      </c>
      <c r="G35" s="90">
        <v>2.9630999999999998E-2</v>
      </c>
      <c r="H35" s="91" t="s">
        <v>1</v>
      </c>
      <c r="I35" s="91" t="s">
        <v>1</v>
      </c>
      <c r="J35" s="90">
        <v>0.17199999999999999</v>
      </c>
      <c r="K35" s="91" t="s">
        <v>1</v>
      </c>
      <c r="L35" s="91" t="s">
        <v>1</v>
      </c>
      <c r="M35" s="92">
        <v>3.3999999999999998E-3</v>
      </c>
      <c r="N35" s="92">
        <v>1.1000000000000001E-3</v>
      </c>
      <c r="O35" s="79">
        <v>284</v>
      </c>
      <c r="P35" s="90">
        <v>2.1999999999999999E-2</v>
      </c>
      <c r="Q35" s="91" t="s">
        <v>1</v>
      </c>
      <c r="R35" s="93">
        <v>7.6</v>
      </c>
    </row>
    <row r="36" spans="1:18" x14ac:dyDescent="0.35">
      <c r="A36" s="195"/>
      <c r="B36" s="91" t="s">
        <v>5</v>
      </c>
      <c r="C36" s="220"/>
      <c r="D36" s="90">
        <v>2.5339999999999998</v>
      </c>
      <c r="E36" s="90">
        <v>0.58199999999999996</v>
      </c>
      <c r="F36" s="90">
        <v>0.42718799999999996</v>
      </c>
      <c r="G36" s="90">
        <v>0.15481200000000001</v>
      </c>
      <c r="H36" s="91" t="s">
        <v>1</v>
      </c>
      <c r="I36" s="91" t="s">
        <v>1</v>
      </c>
      <c r="J36" s="90">
        <v>0.83399999999999996</v>
      </c>
      <c r="K36" s="91" t="s">
        <v>1</v>
      </c>
      <c r="L36" s="91" t="s">
        <v>1</v>
      </c>
      <c r="M36" s="92">
        <v>1.9400000000000001E-2</v>
      </c>
      <c r="N36" s="90" t="s">
        <v>1</v>
      </c>
      <c r="O36" s="79">
        <v>263</v>
      </c>
      <c r="P36" s="90">
        <v>1.7000000000000001E-2</v>
      </c>
      <c r="Q36" s="91" t="s">
        <v>1</v>
      </c>
      <c r="R36" s="93">
        <v>5.4</v>
      </c>
    </row>
    <row r="37" spans="1:18" x14ac:dyDescent="0.35">
      <c r="A37" s="195">
        <v>1999</v>
      </c>
      <c r="B37" s="65" t="s">
        <v>3</v>
      </c>
      <c r="C37" s="222" t="s">
        <v>16</v>
      </c>
      <c r="D37" s="61">
        <v>0.61399999999999999</v>
      </c>
      <c r="E37" s="61">
        <v>0.104</v>
      </c>
      <c r="F37" s="61">
        <v>7.8103999999999993E-2</v>
      </c>
      <c r="G37" s="61">
        <v>2.5895999999999999E-2</v>
      </c>
      <c r="H37" s="65" t="s">
        <v>1</v>
      </c>
      <c r="I37" s="65" t="s">
        <v>1</v>
      </c>
      <c r="J37" s="61">
        <v>0.187</v>
      </c>
      <c r="K37" s="65" t="s">
        <v>1</v>
      </c>
      <c r="L37" s="65" t="s">
        <v>1</v>
      </c>
      <c r="M37" s="63">
        <v>4.1999999999999997E-3</v>
      </c>
      <c r="N37" s="63">
        <v>1.1000000000000001E-3</v>
      </c>
      <c r="O37" s="62">
        <v>276</v>
      </c>
      <c r="P37" s="61">
        <v>2.1999999999999999E-2</v>
      </c>
      <c r="Q37" s="65" t="s">
        <v>1</v>
      </c>
      <c r="R37" s="64">
        <v>7.8</v>
      </c>
    </row>
    <row r="38" spans="1:18" x14ac:dyDescent="0.35">
      <c r="A38" s="195"/>
      <c r="B38" s="112" t="s">
        <v>5</v>
      </c>
      <c r="C38" s="222"/>
      <c r="D38" s="61">
        <v>2.5470000000000002</v>
      </c>
      <c r="E38" s="61">
        <v>0.58699999999999997</v>
      </c>
      <c r="F38" s="61">
        <v>0.43085799999999996</v>
      </c>
      <c r="G38" s="61">
        <v>0.156142</v>
      </c>
      <c r="H38" s="65" t="s">
        <v>1</v>
      </c>
      <c r="I38" s="65" t="s">
        <v>1</v>
      </c>
      <c r="J38" s="61">
        <v>0.82799999999999996</v>
      </c>
      <c r="K38" s="65" t="s">
        <v>1</v>
      </c>
      <c r="L38" s="65" t="s">
        <v>1</v>
      </c>
      <c r="M38" s="63">
        <v>1.9400000000000001E-2</v>
      </c>
      <c r="N38" s="61" t="s">
        <v>1</v>
      </c>
      <c r="O38" s="62">
        <v>267</v>
      </c>
      <c r="P38" s="61">
        <v>1.7000000000000001E-2</v>
      </c>
      <c r="Q38" s="65" t="s">
        <v>1</v>
      </c>
      <c r="R38" s="64">
        <v>5.3</v>
      </c>
    </row>
    <row r="39" spans="1:18" x14ac:dyDescent="0.35">
      <c r="A39" s="224">
        <v>2000</v>
      </c>
      <c r="B39" s="91" t="s">
        <v>3</v>
      </c>
      <c r="C39" s="220" t="s">
        <v>16</v>
      </c>
      <c r="D39" s="90">
        <v>0.68899999999999995</v>
      </c>
      <c r="E39" s="90">
        <v>9.6000000000000002E-2</v>
      </c>
      <c r="F39" s="90">
        <v>7.2095999999999993E-2</v>
      </c>
      <c r="G39" s="90">
        <v>2.3904000000000002E-2</v>
      </c>
      <c r="H39" s="91" t="s">
        <v>1</v>
      </c>
      <c r="I39" s="91" t="s">
        <v>1</v>
      </c>
      <c r="J39" s="90">
        <v>0.20799999999999999</v>
      </c>
      <c r="K39" s="91" t="s">
        <v>1</v>
      </c>
      <c r="L39" s="91" t="s">
        <v>1</v>
      </c>
      <c r="M39" s="92">
        <v>4.3E-3</v>
      </c>
      <c r="N39" s="92">
        <v>1.1000000000000001E-3</v>
      </c>
      <c r="O39" s="79">
        <v>278</v>
      </c>
      <c r="P39" s="123">
        <v>2.1999999999999999E-2</v>
      </c>
      <c r="Q39" s="91" t="s">
        <v>1</v>
      </c>
      <c r="R39" s="93">
        <v>7.8</v>
      </c>
    </row>
    <row r="40" spans="1:18" x14ac:dyDescent="0.35">
      <c r="A40" s="225"/>
      <c r="B40" s="91" t="s">
        <v>5</v>
      </c>
      <c r="C40" s="220"/>
      <c r="D40" s="90">
        <v>0.63</v>
      </c>
      <c r="E40" s="90">
        <v>0.18</v>
      </c>
      <c r="F40" s="90">
        <v>0.13</v>
      </c>
      <c r="G40" s="90">
        <v>0.05</v>
      </c>
      <c r="H40" s="91" t="s">
        <v>1</v>
      </c>
      <c r="I40" s="91" t="s">
        <v>1</v>
      </c>
      <c r="J40" s="90">
        <v>0.21</v>
      </c>
      <c r="K40" s="91" t="s">
        <v>1</v>
      </c>
      <c r="L40" s="91" t="s">
        <v>1</v>
      </c>
      <c r="M40" s="92">
        <v>1.4E-2</v>
      </c>
      <c r="N40" s="90" t="s">
        <v>1</v>
      </c>
      <c r="O40" s="79">
        <v>278</v>
      </c>
      <c r="P40" s="123">
        <v>1.7000000000000001E-2</v>
      </c>
      <c r="Q40" s="91" t="s">
        <v>1</v>
      </c>
      <c r="R40" s="93">
        <v>5.2</v>
      </c>
    </row>
    <row r="41" spans="1:18" x14ac:dyDescent="0.35">
      <c r="A41" s="224">
        <v>2001</v>
      </c>
      <c r="B41" s="112" t="s">
        <v>3</v>
      </c>
      <c r="C41" s="194" t="s">
        <v>16</v>
      </c>
      <c r="D41" s="61">
        <v>0.95599999999999996</v>
      </c>
      <c r="E41" s="61">
        <v>0.126</v>
      </c>
      <c r="F41" s="61">
        <v>9.4626000000000002E-2</v>
      </c>
      <c r="G41" s="61">
        <v>3.1373999999999999E-2</v>
      </c>
      <c r="H41" s="65" t="s">
        <v>1</v>
      </c>
      <c r="I41" s="65" t="s">
        <v>1</v>
      </c>
      <c r="J41" s="61">
        <v>0.246</v>
      </c>
      <c r="K41" s="65" t="s">
        <v>1</v>
      </c>
      <c r="L41" s="65" t="s">
        <v>1</v>
      </c>
      <c r="M41" s="63">
        <v>3.5000000000000001E-3</v>
      </c>
      <c r="N41" s="63">
        <v>1.1000000000000001E-3</v>
      </c>
      <c r="O41" s="62">
        <v>278</v>
      </c>
      <c r="P41" s="124">
        <v>2.1999999999999999E-2</v>
      </c>
      <c r="Q41" s="65" t="s">
        <v>1</v>
      </c>
      <c r="R41" s="64">
        <v>7.8</v>
      </c>
    </row>
    <row r="42" spans="1:18" x14ac:dyDescent="0.35">
      <c r="A42" s="225"/>
      <c r="B42" s="112" t="s">
        <v>5</v>
      </c>
      <c r="C42" s="194"/>
      <c r="D42" s="61">
        <v>0.66</v>
      </c>
      <c r="E42" s="61">
        <v>0.15</v>
      </c>
      <c r="F42" s="61">
        <v>0.11</v>
      </c>
      <c r="G42" s="61">
        <v>0.04</v>
      </c>
      <c r="H42" s="65" t="s">
        <v>1</v>
      </c>
      <c r="I42" s="65" t="s">
        <v>1</v>
      </c>
      <c r="J42" s="61">
        <v>0.08</v>
      </c>
      <c r="K42" s="65" t="s">
        <v>1</v>
      </c>
      <c r="L42" s="65" t="s">
        <v>1</v>
      </c>
      <c r="M42" s="63">
        <v>1.7000000000000001E-2</v>
      </c>
      <c r="N42" s="61" t="s">
        <v>1</v>
      </c>
      <c r="O42" s="62">
        <v>278</v>
      </c>
      <c r="P42" s="124">
        <v>1.7000000000000001E-2</v>
      </c>
      <c r="Q42" s="65" t="s">
        <v>1</v>
      </c>
      <c r="R42" s="64">
        <v>5.2</v>
      </c>
    </row>
    <row r="43" spans="1:18" x14ac:dyDescent="0.35">
      <c r="A43" s="195">
        <v>2002</v>
      </c>
      <c r="B43" s="99" t="s">
        <v>3</v>
      </c>
      <c r="C43" s="219" t="s">
        <v>16</v>
      </c>
      <c r="D43" s="125">
        <v>0.81399999999999995</v>
      </c>
      <c r="E43" s="125">
        <v>0.114</v>
      </c>
      <c r="F43" s="125">
        <v>8.5613999999999996E-2</v>
      </c>
      <c r="G43" s="125">
        <v>2.8386000000000002E-2</v>
      </c>
      <c r="H43" s="91" t="s">
        <v>1</v>
      </c>
      <c r="I43" s="91" t="s">
        <v>1</v>
      </c>
      <c r="J43" s="125">
        <v>0.14899999999999999</v>
      </c>
      <c r="K43" s="91" t="s">
        <v>1</v>
      </c>
      <c r="L43" s="91" t="s">
        <v>1</v>
      </c>
      <c r="M43" s="109">
        <v>4.0000000000000001E-3</v>
      </c>
      <c r="N43" s="109">
        <v>1.1000000000000001E-3</v>
      </c>
      <c r="O43" s="126">
        <v>285</v>
      </c>
      <c r="P43" s="90">
        <v>2.1999999999999999E-2</v>
      </c>
      <c r="Q43" s="91" t="s">
        <v>1</v>
      </c>
      <c r="R43" s="127">
        <v>7.6</v>
      </c>
    </row>
    <row r="44" spans="1:18" x14ac:dyDescent="0.35">
      <c r="A44" s="214"/>
      <c r="B44" s="98" t="s">
        <v>5</v>
      </c>
      <c r="C44" s="218"/>
      <c r="D44" s="128">
        <v>0.83</v>
      </c>
      <c r="E44" s="128">
        <v>0.22</v>
      </c>
      <c r="F44" s="128">
        <v>0.16148000000000001</v>
      </c>
      <c r="G44" s="128">
        <v>5.8520000000000003E-2</v>
      </c>
      <c r="H44" s="91" t="s">
        <v>1</v>
      </c>
      <c r="I44" s="91" t="s">
        <v>1</v>
      </c>
      <c r="J44" s="128">
        <v>0.28199999999999997</v>
      </c>
      <c r="K44" s="91" t="s">
        <v>1</v>
      </c>
      <c r="L44" s="91" t="s">
        <v>1</v>
      </c>
      <c r="M44" s="108">
        <v>1.95E-2</v>
      </c>
      <c r="N44" s="108" t="s">
        <v>1</v>
      </c>
      <c r="O44" s="129">
        <v>254</v>
      </c>
      <c r="P44" s="128">
        <v>1.7000000000000001E-2</v>
      </c>
      <c r="Q44" s="91" t="s">
        <v>1</v>
      </c>
      <c r="R44" s="130">
        <v>5.7</v>
      </c>
    </row>
    <row r="45" spans="1:18" x14ac:dyDescent="0.35">
      <c r="A45" s="195">
        <v>2003</v>
      </c>
      <c r="B45" s="112" t="s">
        <v>3</v>
      </c>
      <c r="C45" s="199" t="s">
        <v>16</v>
      </c>
      <c r="D45" s="61">
        <v>0.91600000000000004</v>
      </c>
      <c r="E45" s="61">
        <v>0.111</v>
      </c>
      <c r="F45" s="61">
        <v>8.3361000000000005E-2</v>
      </c>
      <c r="G45" s="61">
        <v>2.7639E-2</v>
      </c>
      <c r="H45" s="65" t="s">
        <v>1</v>
      </c>
      <c r="I45" s="65" t="s">
        <v>1</v>
      </c>
      <c r="J45" s="61">
        <v>0.14299999999999999</v>
      </c>
      <c r="K45" s="65" t="s">
        <v>1</v>
      </c>
      <c r="L45" s="65" t="s">
        <v>1</v>
      </c>
      <c r="M45" s="63">
        <v>3.3999999999999998E-3</v>
      </c>
      <c r="N45" s="63">
        <v>1.1000000000000001E-3</v>
      </c>
      <c r="O45" s="62">
        <v>284</v>
      </c>
      <c r="P45" s="61">
        <v>2.1000000000000001E-2</v>
      </c>
      <c r="Q45" s="65" t="s">
        <v>1</v>
      </c>
      <c r="R45" s="64">
        <v>7.6</v>
      </c>
    </row>
    <row r="46" spans="1:18" x14ac:dyDescent="0.35">
      <c r="A46" s="195"/>
      <c r="B46" s="112" t="s">
        <v>5</v>
      </c>
      <c r="C46" s="200"/>
      <c r="D46" s="61">
        <v>0.77</v>
      </c>
      <c r="E46" s="61">
        <v>0.16</v>
      </c>
      <c r="F46" s="61">
        <v>0.12</v>
      </c>
      <c r="G46" s="61">
        <v>0.04</v>
      </c>
      <c r="H46" s="65" t="s">
        <v>1</v>
      </c>
      <c r="I46" s="65" t="s">
        <v>1</v>
      </c>
      <c r="J46" s="61">
        <v>0.09</v>
      </c>
      <c r="K46" s="65" t="s">
        <v>1</v>
      </c>
      <c r="L46" s="65" t="s">
        <v>1</v>
      </c>
      <c r="M46" s="63">
        <v>1.9E-2</v>
      </c>
      <c r="N46" s="63" t="s">
        <v>1</v>
      </c>
      <c r="O46" s="62">
        <v>249.30253328447534</v>
      </c>
      <c r="P46" s="61">
        <v>1.7000000000000001E-2</v>
      </c>
      <c r="Q46" s="65" t="s">
        <v>1</v>
      </c>
      <c r="R46" s="64">
        <v>5.7</v>
      </c>
    </row>
    <row r="47" spans="1:18" x14ac:dyDescent="0.35">
      <c r="A47" s="195"/>
      <c r="B47" s="112" t="s">
        <v>156</v>
      </c>
      <c r="C47" s="200"/>
      <c r="D47" s="61">
        <v>0.5</v>
      </c>
      <c r="E47" s="61">
        <v>0.05</v>
      </c>
      <c r="F47" s="61">
        <v>0.04</v>
      </c>
      <c r="G47" s="61">
        <v>0.01</v>
      </c>
      <c r="H47" s="65" t="s">
        <v>1</v>
      </c>
      <c r="I47" s="65" t="s">
        <v>1</v>
      </c>
      <c r="J47" s="61">
        <v>0.04</v>
      </c>
      <c r="K47" s="65" t="s">
        <v>1</v>
      </c>
      <c r="L47" s="65" t="s">
        <v>1</v>
      </c>
      <c r="M47" s="63">
        <v>4.0000000000000001E-3</v>
      </c>
      <c r="N47" s="63">
        <v>1.1000000000000001E-3</v>
      </c>
      <c r="O47" s="62">
        <v>210.17296993457541</v>
      </c>
      <c r="P47" s="61">
        <v>2.3E-2</v>
      </c>
      <c r="Q47" s="65" t="s">
        <v>1</v>
      </c>
      <c r="R47" s="64">
        <v>10.3</v>
      </c>
    </row>
    <row r="48" spans="1:18" x14ac:dyDescent="0.35">
      <c r="A48" s="195"/>
      <c r="B48" s="112" t="s">
        <v>154</v>
      </c>
      <c r="C48" s="221"/>
      <c r="D48" s="61">
        <v>0.51</v>
      </c>
      <c r="E48" s="61">
        <v>0.15</v>
      </c>
      <c r="F48" s="61">
        <v>0.11</v>
      </c>
      <c r="G48" s="61">
        <v>0.04</v>
      </c>
      <c r="H48" s="65" t="s">
        <v>1</v>
      </c>
      <c r="I48" s="65" t="s">
        <v>1</v>
      </c>
      <c r="J48" s="61">
        <v>0.14000000000000001</v>
      </c>
      <c r="K48" s="65" t="s">
        <v>1</v>
      </c>
      <c r="L48" s="65" t="s">
        <v>1</v>
      </c>
      <c r="M48" s="63">
        <v>0.02</v>
      </c>
      <c r="N48" s="63" t="s">
        <v>1</v>
      </c>
      <c r="O48" s="62">
        <v>206.08714600559739</v>
      </c>
      <c r="P48" s="61">
        <v>1.7000000000000001E-2</v>
      </c>
      <c r="Q48" s="65" t="s">
        <v>1</v>
      </c>
      <c r="R48" s="64">
        <v>6.9</v>
      </c>
    </row>
    <row r="49" spans="1:18" x14ac:dyDescent="0.35">
      <c r="A49" s="195">
        <v>2004</v>
      </c>
      <c r="B49" s="111" t="s">
        <v>3</v>
      </c>
      <c r="C49" s="218" t="s">
        <v>16</v>
      </c>
      <c r="D49" s="90">
        <v>0.92600000000000005</v>
      </c>
      <c r="E49" s="90">
        <v>0.122</v>
      </c>
      <c r="F49" s="90">
        <v>9.1621999999999995E-2</v>
      </c>
      <c r="G49" s="90">
        <v>3.0377999999999999E-2</v>
      </c>
      <c r="H49" s="91" t="s">
        <v>1</v>
      </c>
      <c r="I49" s="91" t="s">
        <v>1</v>
      </c>
      <c r="J49" s="90">
        <v>0.13400000000000001</v>
      </c>
      <c r="K49" s="91" t="s">
        <v>1</v>
      </c>
      <c r="L49" s="91" t="s">
        <v>1</v>
      </c>
      <c r="M49" s="92">
        <v>3.2000000000000002E-3</v>
      </c>
      <c r="N49" s="92">
        <v>1.1000000000000001E-3</v>
      </c>
      <c r="O49" s="79">
        <v>276</v>
      </c>
      <c r="P49" s="90">
        <v>2.1000000000000001E-2</v>
      </c>
      <c r="Q49" s="91" t="s">
        <v>1</v>
      </c>
      <c r="R49" s="93">
        <v>7.8</v>
      </c>
    </row>
    <row r="50" spans="1:18" x14ac:dyDescent="0.35">
      <c r="A50" s="195"/>
      <c r="B50" s="111" t="s">
        <v>5</v>
      </c>
      <c r="C50" s="223"/>
      <c r="D50" s="90">
        <v>0.82</v>
      </c>
      <c r="E50" s="90">
        <v>0.16999999999999998</v>
      </c>
      <c r="F50" s="90">
        <v>0.12</v>
      </c>
      <c r="G50" s="90">
        <v>0.05</v>
      </c>
      <c r="H50" s="91" t="s">
        <v>1</v>
      </c>
      <c r="I50" s="91" t="s">
        <v>1</v>
      </c>
      <c r="J50" s="90">
        <v>0.08</v>
      </c>
      <c r="K50" s="91" t="s">
        <v>1</v>
      </c>
      <c r="L50" s="91" t="s">
        <v>1</v>
      </c>
      <c r="M50" s="92">
        <v>1.6E-2</v>
      </c>
      <c r="N50" s="92" t="s">
        <v>1</v>
      </c>
      <c r="O50" s="79">
        <v>249.19225112983995</v>
      </c>
      <c r="P50" s="90">
        <v>1.7000000000000001E-2</v>
      </c>
      <c r="Q50" s="91" t="s">
        <v>1</v>
      </c>
      <c r="R50" s="93">
        <v>5.7</v>
      </c>
    </row>
    <row r="51" spans="1:18" x14ac:dyDescent="0.35">
      <c r="A51" s="195"/>
      <c r="B51" s="111" t="s">
        <v>156</v>
      </c>
      <c r="C51" s="223"/>
      <c r="D51" s="90">
        <v>0.39</v>
      </c>
      <c r="E51" s="90">
        <v>0.08</v>
      </c>
      <c r="F51" s="90">
        <v>0.06</v>
      </c>
      <c r="G51" s="90">
        <v>0.02</v>
      </c>
      <c r="H51" s="91" t="s">
        <v>1</v>
      </c>
      <c r="I51" s="91" t="s">
        <v>1</v>
      </c>
      <c r="J51" s="90">
        <v>0.05</v>
      </c>
      <c r="K51" s="91" t="s">
        <v>1</v>
      </c>
      <c r="L51" s="91" t="s">
        <v>1</v>
      </c>
      <c r="M51" s="92">
        <v>3.0000000000000001E-3</v>
      </c>
      <c r="N51" s="92">
        <v>1.1000000000000001E-3</v>
      </c>
      <c r="O51" s="79">
        <v>200.47670968880203</v>
      </c>
      <c r="P51" s="90">
        <v>2.1000000000000001E-2</v>
      </c>
      <c r="Q51" s="91" t="s">
        <v>1</v>
      </c>
      <c r="R51" s="93">
        <v>10.8</v>
      </c>
    </row>
    <row r="52" spans="1:18" x14ac:dyDescent="0.35">
      <c r="A52" s="195"/>
      <c r="B52" s="111" t="s">
        <v>154</v>
      </c>
      <c r="C52" s="219"/>
      <c r="D52" s="90">
        <v>0.46</v>
      </c>
      <c r="E52" s="90">
        <v>0.14000000000000001</v>
      </c>
      <c r="F52" s="90">
        <v>0.1</v>
      </c>
      <c r="G52" s="90">
        <v>0.04</v>
      </c>
      <c r="H52" s="91" t="s">
        <v>1</v>
      </c>
      <c r="I52" s="91" t="s">
        <v>1</v>
      </c>
      <c r="J52" s="90">
        <v>0.14000000000000001</v>
      </c>
      <c r="K52" s="91" t="s">
        <v>1</v>
      </c>
      <c r="L52" s="91" t="s">
        <v>1</v>
      </c>
      <c r="M52" s="92">
        <v>1.4E-2</v>
      </c>
      <c r="N52" s="92" t="s">
        <v>1</v>
      </c>
      <c r="O52" s="79">
        <v>194.83500223374512</v>
      </c>
      <c r="P52" s="90">
        <v>1.7000000000000001E-2</v>
      </c>
      <c r="Q52" s="91" t="s">
        <v>1</v>
      </c>
      <c r="R52" s="93">
        <v>7.3</v>
      </c>
    </row>
    <row r="53" spans="1:18" x14ac:dyDescent="0.35">
      <c r="A53" s="195">
        <v>2005</v>
      </c>
      <c r="B53" s="112" t="s">
        <v>3</v>
      </c>
      <c r="C53" s="194" t="s">
        <v>4</v>
      </c>
      <c r="D53" s="61">
        <v>0.78200000000000003</v>
      </c>
      <c r="E53" s="61">
        <v>0.112</v>
      </c>
      <c r="F53" s="61">
        <v>0.109</v>
      </c>
      <c r="G53" s="61">
        <v>3.0000000000000027E-3</v>
      </c>
      <c r="H53" s="65" t="s">
        <v>1</v>
      </c>
      <c r="I53" s="65" t="s">
        <v>1</v>
      </c>
      <c r="J53" s="61">
        <v>0.215</v>
      </c>
      <c r="K53" s="65" t="s">
        <v>1</v>
      </c>
      <c r="L53" s="65" t="s">
        <v>1</v>
      </c>
      <c r="M53" s="63">
        <v>3.3E-3</v>
      </c>
      <c r="N53" s="63">
        <v>1.1000000000000001E-3</v>
      </c>
      <c r="O53" s="62">
        <v>280</v>
      </c>
      <c r="P53" s="61">
        <v>2.1000000000000001E-2</v>
      </c>
      <c r="Q53" s="65" t="s">
        <v>1</v>
      </c>
      <c r="R53" s="64">
        <v>7.7</v>
      </c>
    </row>
    <row r="54" spans="1:18" x14ac:dyDescent="0.35">
      <c r="A54" s="195"/>
      <c r="B54" s="112" t="s">
        <v>5</v>
      </c>
      <c r="C54" s="194"/>
      <c r="D54" s="61">
        <v>0.68899999999999995</v>
      </c>
      <c r="E54" s="61">
        <v>0.20399999999999999</v>
      </c>
      <c r="F54" s="61">
        <v>0.16700000000000001</v>
      </c>
      <c r="G54" s="61">
        <v>3.6999999999999977E-2</v>
      </c>
      <c r="H54" s="65" t="s">
        <v>1</v>
      </c>
      <c r="I54" s="65" t="s">
        <v>1</v>
      </c>
      <c r="J54" s="61">
        <v>0.29499999999999998</v>
      </c>
      <c r="K54" s="65" t="s">
        <v>1</v>
      </c>
      <c r="L54" s="65" t="s">
        <v>1</v>
      </c>
      <c r="M54" s="63">
        <v>2.1999999999999999E-2</v>
      </c>
      <c r="N54" s="63" t="s">
        <v>1</v>
      </c>
      <c r="O54" s="62">
        <v>251</v>
      </c>
      <c r="P54" s="61">
        <v>1.7000000000000001E-2</v>
      </c>
      <c r="Q54" s="65" t="s">
        <v>1</v>
      </c>
      <c r="R54" s="64">
        <v>5.8</v>
      </c>
    </row>
    <row r="55" spans="1:18" x14ac:dyDescent="0.35">
      <c r="A55" s="195"/>
      <c r="B55" s="112" t="s">
        <v>156</v>
      </c>
      <c r="C55" s="194"/>
      <c r="D55" s="61">
        <v>0.45</v>
      </c>
      <c r="E55" s="61">
        <v>0.11</v>
      </c>
      <c r="F55" s="61">
        <v>0.08</v>
      </c>
      <c r="G55" s="61">
        <v>0.03</v>
      </c>
      <c r="H55" s="65" t="s">
        <v>1</v>
      </c>
      <c r="I55" s="65" t="s">
        <v>1</v>
      </c>
      <c r="J55" s="61">
        <v>0.05</v>
      </c>
      <c r="K55" s="65" t="s">
        <v>1</v>
      </c>
      <c r="L55" s="65" t="s">
        <v>1</v>
      </c>
      <c r="M55" s="63">
        <v>3.0000000000000001E-3</v>
      </c>
      <c r="N55" s="63">
        <v>1.1000000000000001E-3</v>
      </c>
      <c r="O55" s="62">
        <v>188.03160131916454</v>
      </c>
      <c r="P55" s="61">
        <v>2.1000000000000001E-2</v>
      </c>
      <c r="Q55" s="65" t="s">
        <v>1</v>
      </c>
      <c r="R55" s="64">
        <v>11.5</v>
      </c>
    </row>
    <row r="56" spans="1:18" x14ac:dyDescent="0.35">
      <c r="A56" s="195"/>
      <c r="B56" s="112" t="s">
        <v>154</v>
      </c>
      <c r="C56" s="194"/>
      <c r="D56" s="61">
        <v>0.39</v>
      </c>
      <c r="E56" s="61">
        <v>0.14000000000000001</v>
      </c>
      <c r="F56" s="61">
        <v>0.1</v>
      </c>
      <c r="G56" s="61">
        <v>0.04</v>
      </c>
      <c r="H56" s="65" t="s">
        <v>1</v>
      </c>
      <c r="I56" s="65" t="s">
        <v>1</v>
      </c>
      <c r="J56" s="61">
        <v>0.1</v>
      </c>
      <c r="K56" s="65" t="s">
        <v>1</v>
      </c>
      <c r="L56" s="65" t="s">
        <v>1</v>
      </c>
      <c r="M56" s="63">
        <v>1.4E-2</v>
      </c>
      <c r="N56" s="63" t="s">
        <v>1</v>
      </c>
      <c r="O56" s="62">
        <v>184.76307709878981</v>
      </c>
      <c r="P56" s="61">
        <v>1.7000000000000001E-2</v>
      </c>
      <c r="Q56" s="65" t="s">
        <v>1</v>
      </c>
      <c r="R56" s="64">
        <v>7.7</v>
      </c>
    </row>
    <row r="57" spans="1:18" x14ac:dyDescent="0.35">
      <c r="A57" s="227">
        <v>2006</v>
      </c>
      <c r="B57" s="99" t="s">
        <v>3</v>
      </c>
      <c r="C57" s="218" t="s">
        <v>4</v>
      </c>
      <c r="D57" s="125">
        <v>0.70699999999999996</v>
      </c>
      <c r="E57" s="125">
        <v>8.5000000000000006E-2</v>
      </c>
      <c r="F57" s="125">
        <v>7.2999999999999995E-2</v>
      </c>
      <c r="G57" s="125">
        <v>1.2000000000000011E-2</v>
      </c>
      <c r="H57" s="91" t="s">
        <v>1</v>
      </c>
      <c r="I57" s="91" t="s">
        <v>1</v>
      </c>
      <c r="J57" s="125">
        <v>0.23799999999999999</v>
      </c>
      <c r="K57" s="91" t="s">
        <v>1</v>
      </c>
      <c r="L57" s="91" t="s">
        <v>1</v>
      </c>
      <c r="M57" s="109">
        <v>2.0999999999999999E-3</v>
      </c>
      <c r="N57" s="109">
        <v>1.1000000000000001E-3</v>
      </c>
      <c r="O57" s="126">
        <v>280</v>
      </c>
      <c r="P57" s="125">
        <v>2.1000000000000001E-2</v>
      </c>
      <c r="Q57" s="91" t="s">
        <v>1</v>
      </c>
      <c r="R57" s="127">
        <v>7.7</v>
      </c>
    </row>
    <row r="58" spans="1:18" x14ac:dyDescent="0.35">
      <c r="A58" s="227"/>
      <c r="B58" s="99" t="s">
        <v>5</v>
      </c>
      <c r="C58" s="223"/>
      <c r="D58" s="125">
        <v>0.67</v>
      </c>
      <c r="E58" s="125">
        <v>0.12</v>
      </c>
      <c r="F58" s="125">
        <v>0.09</v>
      </c>
      <c r="G58" s="125">
        <v>0.03</v>
      </c>
      <c r="H58" s="91" t="s">
        <v>1</v>
      </c>
      <c r="I58" s="91" t="s">
        <v>1</v>
      </c>
      <c r="J58" s="125">
        <v>0.05</v>
      </c>
      <c r="K58" s="91" t="s">
        <v>1</v>
      </c>
      <c r="L58" s="91" t="s">
        <v>1</v>
      </c>
      <c r="M58" s="109">
        <v>1.4E-2</v>
      </c>
      <c r="N58" s="90" t="s">
        <v>1</v>
      </c>
      <c r="O58" s="126">
        <v>251</v>
      </c>
      <c r="P58" s="125">
        <v>1.7000000000000001E-2</v>
      </c>
      <c r="Q58" s="91" t="s">
        <v>1</v>
      </c>
      <c r="R58" s="127">
        <v>5.8</v>
      </c>
    </row>
    <row r="59" spans="1:18" x14ac:dyDescent="0.35">
      <c r="A59" s="227"/>
      <c r="B59" s="111" t="s">
        <v>156</v>
      </c>
      <c r="C59" s="223"/>
      <c r="D59" s="90">
        <v>0.501</v>
      </c>
      <c r="E59" s="90">
        <v>0.13600000000000001</v>
      </c>
      <c r="F59" s="90">
        <v>0.112</v>
      </c>
      <c r="G59" s="90">
        <v>2.4000000000000007E-2</v>
      </c>
      <c r="H59" s="91" t="s">
        <v>1</v>
      </c>
      <c r="I59" s="91" t="s">
        <v>1</v>
      </c>
      <c r="J59" s="90">
        <v>6.2E-2</v>
      </c>
      <c r="K59" s="91" t="s">
        <v>1</v>
      </c>
      <c r="L59" s="91" t="s">
        <v>1</v>
      </c>
      <c r="M59" s="92">
        <v>2E-3</v>
      </c>
      <c r="N59" s="92">
        <v>1.1000000000000001E-3</v>
      </c>
      <c r="O59" s="79">
        <v>215</v>
      </c>
      <c r="P59" s="90">
        <v>2.3E-2</v>
      </c>
      <c r="Q59" s="91" t="s">
        <v>1</v>
      </c>
      <c r="R59" s="93">
        <v>10.1</v>
      </c>
    </row>
    <row r="60" spans="1:18" x14ac:dyDescent="0.35">
      <c r="A60" s="227"/>
      <c r="B60" s="111" t="s">
        <v>154</v>
      </c>
      <c r="C60" s="223"/>
      <c r="D60" s="90">
        <v>0.34699999999999998</v>
      </c>
      <c r="E60" s="90">
        <v>0.12</v>
      </c>
      <c r="F60" s="90">
        <v>8.5000000000000006E-2</v>
      </c>
      <c r="G60" s="90">
        <v>3.4999999999999989E-2</v>
      </c>
      <c r="H60" s="91" t="s">
        <v>1</v>
      </c>
      <c r="I60" s="91" t="s">
        <v>1</v>
      </c>
      <c r="J60" s="90">
        <v>0.128</v>
      </c>
      <c r="K60" s="91" t="s">
        <v>1</v>
      </c>
      <c r="L60" s="91" t="s">
        <v>1</v>
      </c>
      <c r="M60" s="92">
        <v>1.7999999999999999E-2</v>
      </c>
      <c r="N60" s="90" t="s">
        <v>1</v>
      </c>
      <c r="O60" s="79">
        <v>204</v>
      </c>
      <c r="P60" s="90">
        <v>1.7000000000000001E-2</v>
      </c>
      <c r="Q60" s="91" t="s">
        <v>1</v>
      </c>
      <c r="R60" s="93">
        <v>7.1</v>
      </c>
    </row>
    <row r="61" spans="1:18" x14ac:dyDescent="0.35">
      <c r="A61" s="227"/>
      <c r="B61" s="98" t="s">
        <v>24</v>
      </c>
      <c r="C61" s="223"/>
      <c r="D61" s="128">
        <v>0.48499999999999999</v>
      </c>
      <c r="E61" s="128">
        <v>9.2999999999999999E-2</v>
      </c>
      <c r="F61" s="128">
        <v>9.2999999999999999E-2</v>
      </c>
      <c r="G61" s="128" t="s">
        <v>1</v>
      </c>
      <c r="H61" s="91" t="s">
        <v>1</v>
      </c>
      <c r="I61" s="91" t="s">
        <v>1</v>
      </c>
      <c r="J61" s="128">
        <v>0.87</v>
      </c>
      <c r="K61" s="91" t="s">
        <v>1</v>
      </c>
      <c r="L61" s="91" t="s">
        <v>1</v>
      </c>
      <c r="M61" s="108" t="s">
        <v>1</v>
      </c>
      <c r="N61" s="108">
        <v>7.8E-2</v>
      </c>
      <c r="O61" s="129">
        <v>277</v>
      </c>
      <c r="P61" s="128">
        <v>0.02</v>
      </c>
      <c r="Q61" s="91" t="s">
        <v>1</v>
      </c>
      <c r="R61" s="130">
        <v>9.6</v>
      </c>
    </row>
    <row r="62" spans="1:18" x14ac:dyDescent="0.35">
      <c r="A62" s="195" t="s">
        <v>120</v>
      </c>
      <c r="B62" s="112" t="s">
        <v>3</v>
      </c>
      <c r="C62" s="194" t="s">
        <v>4</v>
      </c>
      <c r="D62" s="61">
        <v>0.65400000000000003</v>
      </c>
      <c r="E62" s="61">
        <v>0.11</v>
      </c>
      <c r="F62" s="61">
        <v>9.7000000000000003E-2</v>
      </c>
      <c r="G62" s="61">
        <v>1.2999999999999998E-2</v>
      </c>
      <c r="H62" s="65" t="s">
        <v>1</v>
      </c>
      <c r="I62" s="65" t="s">
        <v>1</v>
      </c>
      <c r="J62" s="61">
        <v>7.0000000000000007E-2</v>
      </c>
      <c r="K62" s="65" t="s">
        <v>1</v>
      </c>
      <c r="L62" s="65" t="s">
        <v>1</v>
      </c>
      <c r="M62" s="63">
        <v>1.6999999999999999E-3</v>
      </c>
      <c r="N62" s="63">
        <v>1.1000000000000001E-3</v>
      </c>
      <c r="O62" s="62">
        <v>280</v>
      </c>
      <c r="P62" s="61">
        <v>2.1000000000000001E-2</v>
      </c>
      <c r="Q62" s="65" t="s">
        <v>1</v>
      </c>
      <c r="R62" s="64">
        <v>7.7</v>
      </c>
    </row>
    <row r="63" spans="1:18" x14ac:dyDescent="0.35">
      <c r="A63" s="195"/>
      <c r="B63" s="112" t="s">
        <v>176</v>
      </c>
      <c r="C63" s="194"/>
      <c r="D63" s="61">
        <v>0.53700000000000003</v>
      </c>
      <c r="E63" s="61">
        <v>0.127</v>
      </c>
      <c r="F63" s="61">
        <v>8.2000000000000003E-2</v>
      </c>
      <c r="G63" s="61">
        <v>4.4999999999999998E-2</v>
      </c>
      <c r="H63" s="65" t="s">
        <v>1</v>
      </c>
      <c r="I63" s="65" t="s">
        <v>1</v>
      </c>
      <c r="J63" s="61">
        <v>5.8999999999999997E-2</v>
      </c>
      <c r="K63" s="65" t="s">
        <v>1</v>
      </c>
      <c r="L63" s="65" t="s">
        <v>1</v>
      </c>
      <c r="M63" s="63">
        <v>2.3999999999999998E-3</v>
      </c>
      <c r="N63" s="63">
        <v>1.1000000000000001E-3</v>
      </c>
      <c r="O63" s="62">
        <v>220</v>
      </c>
      <c r="P63" s="61">
        <v>0.02</v>
      </c>
      <c r="Q63" s="65" t="s">
        <v>1</v>
      </c>
      <c r="R63" s="64">
        <v>9.8000000000000007</v>
      </c>
    </row>
    <row r="64" spans="1:18" x14ac:dyDescent="0.35">
      <c r="A64" s="195"/>
      <c r="B64" s="112" t="s">
        <v>154</v>
      </c>
      <c r="C64" s="194"/>
      <c r="D64" s="61">
        <v>0.40500000000000003</v>
      </c>
      <c r="E64" s="61">
        <v>0.125</v>
      </c>
      <c r="F64" s="61">
        <v>6.9000000000000006E-2</v>
      </c>
      <c r="G64" s="61">
        <v>5.5999999999999994E-2</v>
      </c>
      <c r="H64" s="65" t="s">
        <v>1</v>
      </c>
      <c r="I64" s="65" t="s">
        <v>1</v>
      </c>
      <c r="J64" s="61">
        <v>9.4E-2</v>
      </c>
      <c r="K64" s="65" t="s">
        <v>1</v>
      </c>
      <c r="L64" s="65" t="s">
        <v>1</v>
      </c>
      <c r="M64" s="63">
        <v>1.7000000000000001E-2</v>
      </c>
      <c r="N64" s="63" t="s">
        <v>1</v>
      </c>
      <c r="O64" s="62">
        <v>204</v>
      </c>
      <c r="P64" s="61">
        <v>1.7000000000000001E-2</v>
      </c>
      <c r="Q64" s="65" t="s">
        <v>1</v>
      </c>
      <c r="R64" s="64">
        <v>7.1</v>
      </c>
    </row>
    <row r="65" spans="1:18" x14ac:dyDescent="0.35">
      <c r="A65" s="195"/>
      <c r="B65" s="112" t="s">
        <v>24</v>
      </c>
      <c r="C65" s="194"/>
      <c r="D65" s="61">
        <v>0.48499999999999999</v>
      </c>
      <c r="E65" s="61">
        <v>9.2999999999999999E-2</v>
      </c>
      <c r="F65" s="61">
        <v>9.2999999999999999E-2</v>
      </c>
      <c r="G65" s="61" t="s">
        <v>1</v>
      </c>
      <c r="H65" s="65" t="s">
        <v>1</v>
      </c>
      <c r="I65" s="65" t="s">
        <v>1</v>
      </c>
      <c r="J65" s="61">
        <v>0.87</v>
      </c>
      <c r="K65" s="65" t="s">
        <v>1</v>
      </c>
      <c r="L65" s="65" t="s">
        <v>1</v>
      </c>
      <c r="M65" s="63" t="s">
        <v>1</v>
      </c>
      <c r="N65" s="63">
        <v>7.8E-2</v>
      </c>
      <c r="O65" s="62">
        <v>277</v>
      </c>
      <c r="P65" s="61">
        <v>0.02</v>
      </c>
      <c r="Q65" s="65" t="s">
        <v>1</v>
      </c>
      <c r="R65" s="64">
        <v>9.6</v>
      </c>
    </row>
    <row r="66" spans="1:18" x14ac:dyDescent="0.35">
      <c r="A66" s="228">
        <v>2008</v>
      </c>
      <c r="B66" s="99" t="s">
        <v>3</v>
      </c>
      <c r="C66" s="213" t="s">
        <v>4</v>
      </c>
      <c r="D66" s="125">
        <v>0.49399999999999999</v>
      </c>
      <c r="E66" s="125">
        <v>0.11899999999999999</v>
      </c>
      <c r="F66" s="125">
        <v>6.2E-2</v>
      </c>
      <c r="G66" s="125">
        <v>5.6999999999999995E-2</v>
      </c>
      <c r="H66" s="91" t="s">
        <v>1</v>
      </c>
      <c r="I66" s="91" t="s">
        <v>1</v>
      </c>
      <c r="J66" s="125">
        <v>4.8000000000000001E-2</v>
      </c>
      <c r="K66" s="91" t="s">
        <v>1</v>
      </c>
      <c r="L66" s="91" t="s">
        <v>1</v>
      </c>
      <c r="M66" s="109">
        <v>1.6000000000000001E-3</v>
      </c>
      <c r="N66" s="109">
        <v>1.1000000000000001E-3</v>
      </c>
      <c r="O66" s="126">
        <v>290</v>
      </c>
      <c r="P66" s="125">
        <v>2.4E-2</v>
      </c>
      <c r="Q66" s="91" t="s">
        <v>1</v>
      </c>
      <c r="R66" s="127">
        <v>7.7</v>
      </c>
    </row>
    <row r="67" spans="1:18" x14ac:dyDescent="0.35">
      <c r="A67" s="192"/>
      <c r="B67" s="111" t="s">
        <v>158</v>
      </c>
      <c r="C67" s="193"/>
      <c r="D67" s="90">
        <v>0.48699999999999999</v>
      </c>
      <c r="E67" s="90">
        <v>0.128</v>
      </c>
      <c r="F67" s="90">
        <v>7.8E-2</v>
      </c>
      <c r="G67" s="90">
        <v>0.05</v>
      </c>
      <c r="H67" s="91" t="s">
        <v>1</v>
      </c>
      <c r="I67" s="91" t="s">
        <v>1</v>
      </c>
      <c r="J67" s="90">
        <v>5.6000000000000001E-2</v>
      </c>
      <c r="K67" s="91" t="s">
        <v>1</v>
      </c>
      <c r="L67" s="91" t="s">
        <v>1</v>
      </c>
      <c r="M67" s="92">
        <v>2.3E-3</v>
      </c>
      <c r="N67" s="92">
        <v>1.1000000000000001E-3</v>
      </c>
      <c r="O67" s="79">
        <v>252</v>
      </c>
      <c r="P67" s="90">
        <v>0.02</v>
      </c>
      <c r="Q67" s="91" t="s">
        <v>1</v>
      </c>
      <c r="R67" s="93">
        <v>8.6</v>
      </c>
    </row>
    <row r="68" spans="1:18" x14ac:dyDescent="0.35">
      <c r="A68" s="192"/>
      <c r="B68" s="111" t="s">
        <v>154</v>
      </c>
      <c r="C68" s="193"/>
      <c r="D68" s="90">
        <v>0.432</v>
      </c>
      <c r="E68" s="90">
        <v>0.129</v>
      </c>
      <c r="F68" s="90">
        <v>7.2999999999999995E-2</v>
      </c>
      <c r="G68" s="90">
        <v>5.6000000000000008E-2</v>
      </c>
      <c r="H68" s="91" t="s">
        <v>1</v>
      </c>
      <c r="I68" s="91" t="s">
        <v>1</v>
      </c>
      <c r="J68" s="90">
        <v>6.9000000000000006E-2</v>
      </c>
      <c r="K68" s="91" t="s">
        <v>1</v>
      </c>
      <c r="L68" s="91" t="s">
        <v>1</v>
      </c>
      <c r="M68" s="92">
        <v>1.67E-2</v>
      </c>
      <c r="N68" s="92" t="s">
        <v>1</v>
      </c>
      <c r="O68" s="79">
        <v>236</v>
      </c>
      <c r="P68" s="90">
        <v>1.7000000000000001E-2</v>
      </c>
      <c r="Q68" s="91" t="s">
        <v>1</v>
      </c>
      <c r="R68" s="93">
        <v>6.1</v>
      </c>
    </row>
    <row r="69" spans="1:18" x14ac:dyDescent="0.35">
      <c r="A69" s="192"/>
      <c r="B69" s="111" t="s">
        <v>24</v>
      </c>
      <c r="C69" s="193"/>
      <c r="D69" s="90">
        <v>0.33400000000000002</v>
      </c>
      <c r="E69" s="90">
        <v>8.3000000000000004E-2</v>
      </c>
      <c r="F69" s="90">
        <v>8.3000000000000004E-2</v>
      </c>
      <c r="G69" s="90" t="s">
        <v>1</v>
      </c>
      <c r="H69" s="91" t="s">
        <v>1</v>
      </c>
      <c r="I69" s="91" t="s">
        <v>1</v>
      </c>
      <c r="J69" s="90">
        <v>0.71699999999999997</v>
      </c>
      <c r="K69" s="91" t="s">
        <v>1</v>
      </c>
      <c r="L69" s="91" t="s">
        <v>1</v>
      </c>
      <c r="M69" s="92" t="s">
        <v>1</v>
      </c>
      <c r="N69" s="92">
        <v>6.3E-2</v>
      </c>
      <c r="O69" s="79">
        <v>285</v>
      </c>
      <c r="P69" s="90">
        <v>0.02</v>
      </c>
      <c r="Q69" s="91" t="s">
        <v>1</v>
      </c>
      <c r="R69" s="93">
        <v>9.3000000000000007</v>
      </c>
    </row>
    <row r="70" spans="1:18" x14ac:dyDescent="0.35">
      <c r="A70" s="192">
        <v>2009</v>
      </c>
      <c r="B70" s="112" t="s">
        <v>3</v>
      </c>
      <c r="C70" s="194" t="s">
        <v>2</v>
      </c>
      <c r="D70" s="61">
        <v>0.28199999999999997</v>
      </c>
      <c r="E70" s="61">
        <v>2.5999999999999999E-2</v>
      </c>
      <c r="F70" s="61">
        <v>2.5000000000000001E-2</v>
      </c>
      <c r="G70" s="61">
        <v>9.9999999999999742E-4</v>
      </c>
      <c r="H70" s="65" t="s">
        <v>1</v>
      </c>
      <c r="I70" s="65" t="s">
        <v>1</v>
      </c>
      <c r="J70" s="61">
        <v>1.9E-2</v>
      </c>
      <c r="K70" s="65" t="s">
        <v>1</v>
      </c>
      <c r="L70" s="65" t="s">
        <v>1</v>
      </c>
      <c r="M70" s="63">
        <v>3.8E-3</v>
      </c>
      <c r="N70" s="63">
        <v>1.1000000000000001E-3</v>
      </c>
      <c r="O70" s="62">
        <v>231</v>
      </c>
      <c r="P70" s="61">
        <v>2.8000000000000001E-2</v>
      </c>
      <c r="Q70" s="65" t="s">
        <v>1</v>
      </c>
      <c r="R70" s="64">
        <v>8.3000000000000007</v>
      </c>
    </row>
    <row r="71" spans="1:18" x14ac:dyDescent="0.35">
      <c r="A71" s="192"/>
      <c r="B71" s="112" t="s">
        <v>158</v>
      </c>
      <c r="C71" s="194"/>
      <c r="D71" s="61">
        <v>0.22</v>
      </c>
      <c r="E71" s="61">
        <v>6.0999999999999999E-2</v>
      </c>
      <c r="F71" s="61">
        <v>3.6999999999999998E-2</v>
      </c>
      <c r="G71" s="61">
        <v>2.4E-2</v>
      </c>
      <c r="H71" s="65" t="s">
        <v>1</v>
      </c>
      <c r="I71" s="65" t="s">
        <v>1</v>
      </c>
      <c r="J71" s="61">
        <v>3.3000000000000002E-2</v>
      </c>
      <c r="K71" s="65" t="s">
        <v>1</v>
      </c>
      <c r="L71" s="65" t="s">
        <v>1</v>
      </c>
      <c r="M71" s="63">
        <v>1.5E-3</v>
      </c>
      <c r="N71" s="63">
        <v>1.1000000000000001E-3</v>
      </c>
      <c r="O71" s="62">
        <v>224</v>
      </c>
      <c r="P71" s="61">
        <v>2.8000000000000001E-2</v>
      </c>
      <c r="Q71" s="65" t="s">
        <v>1</v>
      </c>
      <c r="R71" s="64">
        <v>8.3000000000000007</v>
      </c>
    </row>
    <row r="72" spans="1:18" x14ac:dyDescent="0.35">
      <c r="A72" s="192"/>
      <c r="B72" s="112" t="s">
        <v>154</v>
      </c>
      <c r="C72" s="194"/>
      <c r="D72" s="61">
        <v>0.44800000000000001</v>
      </c>
      <c r="E72" s="61">
        <v>1.9E-2</v>
      </c>
      <c r="F72" s="61">
        <v>1.0999999999999999E-2</v>
      </c>
      <c r="G72" s="61">
        <v>8.0000000000000002E-3</v>
      </c>
      <c r="H72" s="65" t="s">
        <v>1</v>
      </c>
      <c r="I72" s="65" t="s">
        <v>1</v>
      </c>
      <c r="J72" s="61">
        <v>0.03</v>
      </c>
      <c r="K72" s="65" t="s">
        <v>1</v>
      </c>
      <c r="L72" s="65" t="s">
        <v>1</v>
      </c>
      <c r="M72" s="63">
        <v>1.0999999999999999E-2</v>
      </c>
      <c r="N72" s="63" t="s">
        <v>1</v>
      </c>
      <c r="O72" s="62">
        <v>208</v>
      </c>
      <c r="P72" s="61">
        <v>1.7000000000000001E-2</v>
      </c>
      <c r="Q72" s="65" t="s">
        <v>1</v>
      </c>
      <c r="R72" s="64">
        <v>7</v>
      </c>
    </row>
    <row r="73" spans="1:18" x14ac:dyDescent="0.35">
      <c r="A73" s="192"/>
      <c r="B73" s="112" t="s">
        <v>24</v>
      </c>
      <c r="C73" s="194"/>
      <c r="D73" s="61">
        <v>0.28499999999999998</v>
      </c>
      <c r="E73" s="61">
        <v>3.3000000000000002E-2</v>
      </c>
      <c r="F73" s="61">
        <v>2.5000000000000001E-2</v>
      </c>
      <c r="G73" s="61">
        <v>8.0000000000000002E-3</v>
      </c>
      <c r="H73" s="65" t="s">
        <v>1</v>
      </c>
      <c r="I73" s="65" t="s">
        <v>1</v>
      </c>
      <c r="J73" s="61">
        <v>0.68100000000000005</v>
      </c>
      <c r="K73" s="65" t="s">
        <v>1</v>
      </c>
      <c r="L73" s="65" t="s">
        <v>1</v>
      </c>
      <c r="M73" s="63" t="s">
        <v>1</v>
      </c>
      <c r="N73" s="63">
        <v>0.06</v>
      </c>
      <c r="O73" s="62">
        <v>269</v>
      </c>
      <c r="P73" s="61">
        <v>0.02</v>
      </c>
      <c r="Q73" s="65" t="s">
        <v>1</v>
      </c>
      <c r="R73" s="64">
        <v>9.5</v>
      </c>
    </row>
    <row r="74" spans="1:18" x14ac:dyDescent="0.35">
      <c r="A74" s="192">
        <v>2010</v>
      </c>
      <c r="B74" s="111" t="s">
        <v>3</v>
      </c>
      <c r="C74" s="193" t="s">
        <v>2</v>
      </c>
      <c r="D74" s="90">
        <v>0.29099999999999998</v>
      </c>
      <c r="E74" s="90">
        <v>2.3E-2</v>
      </c>
      <c r="F74" s="90">
        <v>2.1000000000000001E-2</v>
      </c>
      <c r="G74" s="90">
        <v>1.9999999999999983E-3</v>
      </c>
      <c r="H74" s="91" t="s">
        <v>1</v>
      </c>
      <c r="I74" s="91" t="s">
        <v>1</v>
      </c>
      <c r="J74" s="90">
        <v>1.2999999999999999E-2</v>
      </c>
      <c r="K74" s="91" t="s">
        <v>1</v>
      </c>
      <c r="L74" s="91" t="s">
        <v>1</v>
      </c>
      <c r="M74" s="92">
        <v>1.8E-3</v>
      </c>
      <c r="N74" s="92">
        <v>1.1000000000000001E-3</v>
      </c>
      <c r="O74" s="79">
        <v>238</v>
      </c>
      <c r="P74" s="90">
        <v>2.7E-2</v>
      </c>
      <c r="Q74" s="91" t="s">
        <v>1</v>
      </c>
      <c r="R74" s="93">
        <v>9.1999999999999993</v>
      </c>
    </row>
    <row r="75" spans="1:18" x14ac:dyDescent="0.35">
      <c r="A75" s="192"/>
      <c r="B75" s="111" t="s">
        <v>158</v>
      </c>
      <c r="C75" s="193"/>
      <c r="D75" s="90">
        <v>0.21099999999999999</v>
      </c>
      <c r="E75" s="90">
        <v>2.7E-2</v>
      </c>
      <c r="F75" s="90">
        <v>2.4E-2</v>
      </c>
      <c r="G75" s="90">
        <v>2.9999999999999992E-3</v>
      </c>
      <c r="H75" s="91" t="s">
        <v>1</v>
      </c>
      <c r="I75" s="91" t="s">
        <v>1</v>
      </c>
      <c r="J75" s="90">
        <v>4.1000000000000002E-2</v>
      </c>
      <c r="K75" s="91" t="s">
        <v>1</v>
      </c>
      <c r="L75" s="91" t="s">
        <v>1</v>
      </c>
      <c r="M75" s="92">
        <v>1.4E-3</v>
      </c>
      <c r="N75" s="92">
        <v>1.1000000000000001E-3</v>
      </c>
      <c r="O75" s="79">
        <v>237</v>
      </c>
      <c r="P75" s="90">
        <v>2.4E-2</v>
      </c>
      <c r="Q75" s="91" t="s">
        <v>1</v>
      </c>
      <c r="R75" s="93">
        <v>9.1999999999999993</v>
      </c>
    </row>
    <row r="76" spans="1:18" x14ac:dyDescent="0.35">
      <c r="A76" s="192"/>
      <c r="B76" s="111" t="s">
        <v>154</v>
      </c>
      <c r="C76" s="193"/>
      <c r="D76" s="90">
        <v>0.52</v>
      </c>
      <c r="E76" s="90">
        <v>6.9000000000000006E-2</v>
      </c>
      <c r="F76" s="90">
        <v>0.02</v>
      </c>
      <c r="G76" s="90">
        <v>4.9000000000000002E-2</v>
      </c>
      <c r="H76" s="91" t="s">
        <v>1</v>
      </c>
      <c r="I76" s="91" t="s">
        <v>1</v>
      </c>
      <c r="J76" s="90">
        <v>3.5000000000000003E-2</v>
      </c>
      <c r="K76" s="91" t="s">
        <v>1</v>
      </c>
      <c r="L76" s="91" t="s">
        <v>1</v>
      </c>
      <c r="M76" s="92">
        <v>1.1299999999999999E-2</v>
      </c>
      <c r="N76" s="92" t="s">
        <v>1</v>
      </c>
      <c r="O76" s="79">
        <v>228</v>
      </c>
      <c r="P76" s="90">
        <v>1.7000000000000001E-2</v>
      </c>
      <c r="Q76" s="91" t="s">
        <v>1</v>
      </c>
      <c r="R76" s="93">
        <v>6.7</v>
      </c>
    </row>
    <row r="77" spans="1:18" x14ac:dyDescent="0.35">
      <c r="A77" s="192"/>
      <c r="B77" s="111" t="s">
        <v>24</v>
      </c>
      <c r="C77" s="193"/>
      <c r="D77" s="90">
        <v>0.20899999999999999</v>
      </c>
      <c r="E77" s="90">
        <v>5.8999999999999997E-2</v>
      </c>
      <c r="F77" s="90">
        <v>5.7000000000000002E-2</v>
      </c>
      <c r="G77" s="90">
        <v>1.9999999999999948E-3</v>
      </c>
      <c r="H77" s="91" t="s">
        <v>1</v>
      </c>
      <c r="I77" s="91" t="s">
        <v>1</v>
      </c>
      <c r="J77" s="90">
        <v>0.72099999999999997</v>
      </c>
      <c r="K77" s="91" t="s">
        <v>1</v>
      </c>
      <c r="L77" s="91" t="s">
        <v>1</v>
      </c>
      <c r="M77" s="92" t="s">
        <v>1</v>
      </c>
      <c r="N77" s="92">
        <v>5.7000000000000002E-2</v>
      </c>
      <c r="O77" s="79">
        <v>265</v>
      </c>
      <c r="P77" s="90">
        <v>0.02</v>
      </c>
      <c r="Q77" s="91" t="s">
        <v>1</v>
      </c>
      <c r="R77" s="93">
        <v>10</v>
      </c>
    </row>
    <row r="78" spans="1:18" x14ac:dyDescent="0.35">
      <c r="A78" s="192">
        <v>2011</v>
      </c>
      <c r="B78" s="112" t="s">
        <v>3</v>
      </c>
      <c r="C78" s="194" t="s">
        <v>2</v>
      </c>
      <c r="D78" s="61">
        <v>0.29899999999999999</v>
      </c>
      <c r="E78" s="61">
        <v>3.2000000000000001E-2</v>
      </c>
      <c r="F78" s="61">
        <v>2.4E-2</v>
      </c>
      <c r="G78" s="61">
        <v>8.0000000000000002E-3</v>
      </c>
      <c r="H78" s="65" t="s">
        <v>1</v>
      </c>
      <c r="I78" s="65" t="s">
        <v>1</v>
      </c>
      <c r="J78" s="61">
        <v>1.7000000000000001E-2</v>
      </c>
      <c r="K78" s="65" t="s">
        <v>1</v>
      </c>
      <c r="L78" s="65" t="s">
        <v>1</v>
      </c>
      <c r="M78" s="63">
        <v>1.9E-3</v>
      </c>
      <c r="N78" s="63">
        <v>1.1000000000000001E-3</v>
      </c>
      <c r="O78" s="62">
        <v>224</v>
      </c>
      <c r="P78" s="61">
        <v>2.4E-2</v>
      </c>
      <c r="Q78" s="65" t="s">
        <v>1</v>
      </c>
      <c r="R78" s="64">
        <v>9.8000000000000007</v>
      </c>
    </row>
    <row r="79" spans="1:18" x14ac:dyDescent="0.35">
      <c r="A79" s="192"/>
      <c r="B79" s="112" t="s">
        <v>158</v>
      </c>
      <c r="C79" s="194"/>
      <c r="D79" s="61">
        <v>0.24099999999999999</v>
      </c>
      <c r="E79" s="61">
        <v>3.7999999999999999E-2</v>
      </c>
      <c r="F79" s="61">
        <v>2.5999999999999999E-2</v>
      </c>
      <c r="G79" s="61">
        <v>1.2E-2</v>
      </c>
      <c r="H79" s="65" t="s">
        <v>1</v>
      </c>
      <c r="I79" s="65" t="s">
        <v>1</v>
      </c>
      <c r="J79" s="61">
        <v>3.2000000000000001E-2</v>
      </c>
      <c r="K79" s="65" t="s">
        <v>1</v>
      </c>
      <c r="L79" s="65" t="s">
        <v>1</v>
      </c>
      <c r="M79" s="63">
        <v>1.2999999999999999E-3</v>
      </c>
      <c r="N79" s="63">
        <v>1.1000000000000001E-3</v>
      </c>
      <c r="O79" s="62">
        <v>251</v>
      </c>
      <c r="P79" s="61">
        <v>2.5999999999999999E-2</v>
      </c>
      <c r="Q79" s="65" t="s">
        <v>1</v>
      </c>
      <c r="R79" s="64">
        <v>8.6</v>
      </c>
    </row>
    <row r="80" spans="1:18" x14ac:dyDescent="0.35">
      <c r="A80" s="192"/>
      <c r="B80" s="112" t="s">
        <v>154</v>
      </c>
      <c r="C80" s="194"/>
      <c r="D80" s="61">
        <v>0.66600000000000004</v>
      </c>
      <c r="E80" s="61">
        <v>8.6999999999999994E-2</v>
      </c>
      <c r="F80" s="61">
        <v>3.9E-2</v>
      </c>
      <c r="G80" s="61">
        <v>4.7999999999999994E-2</v>
      </c>
      <c r="H80" s="65" t="s">
        <v>1</v>
      </c>
      <c r="I80" s="65" t="s">
        <v>1</v>
      </c>
      <c r="J80" s="61">
        <v>1.9E-2</v>
      </c>
      <c r="K80" s="65" t="s">
        <v>1</v>
      </c>
      <c r="L80" s="65" t="s">
        <v>1</v>
      </c>
      <c r="M80" s="63">
        <v>8.6999999999999994E-3</v>
      </c>
      <c r="N80" s="63" t="s">
        <v>1</v>
      </c>
      <c r="O80" s="62">
        <v>242</v>
      </c>
      <c r="P80" s="61">
        <v>1.7000000000000001E-2</v>
      </c>
      <c r="Q80" s="65" t="s">
        <v>1</v>
      </c>
      <c r="R80" s="64">
        <v>6.2</v>
      </c>
    </row>
    <row r="81" spans="1:19" x14ac:dyDescent="0.35">
      <c r="A81" s="192"/>
      <c r="B81" s="112" t="s">
        <v>24</v>
      </c>
      <c r="C81" s="194"/>
      <c r="D81" s="61">
        <v>0.153</v>
      </c>
      <c r="E81" s="61">
        <v>4.7E-2</v>
      </c>
      <c r="F81" s="61">
        <v>4.2999999999999997E-2</v>
      </c>
      <c r="G81" s="61">
        <v>4.0000000000000036E-3</v>
      </c>
      <c r="H81" s="65" t="s">
        <v>1</v>
      </c>
      <c r="I81" s="65" t="s">
        <v>1</v>
      </c>
      <c r="J81" s="61">
        <v>0.624</v>
      </c>
      <c r="K81" s="65" t="s">
        <v>1</v>
      </c>
      <c r="L81" s="65" t="s">
        <v>1</v>
      </c>
      <c r="M81" s="63" t="s">
        <v>1</v>
      </c>
      <c r="N81" s="63">
        <v>5.1999999999999998E-2</v>
      </c>
      <c r="O81" s="62">
        <v>264</v>
      </c>
      <c r="P81" s="61">
        <v>0.02</v>
      </c>
      <c r="Q81" s="65" t="s">
        <v>1</v>
      </c>
      <c r="R81" s="64">
        <v>10.1</v>
      </c>
    </row>
    <row r="82" spans="1:19" x14ac:dyDescent="0.35">
      <c r="A82" s="192">
        <v>2012</v>
      </c>
      <c r="B82" s="111" t="s">
        <v>3</v>
      </c>
      <c r="C82" s="193" t="s">
        <v>2</v>
      </c>
      <c r="D82" s="90">
        <v>0.30199999999999999</v>
      </c>
      <c r="E82" s="90">
        <v>2.5999999999999999E-2</v>
      </c>
      <c r="F82" s="90">
        <v>0.02</v>
      </c>
      <c r="G82" s="90">
        <v>5.9999999999999984E-3</v>
      </c>
      <c r="H82" s="91" t="s">
        <v>1</v>
      </c>
      <c r="I82" s="91" t="s">
        <v>1</v>
      </c>
      <c r="J82" s="90">
        <v>0.01</v>
      </c>
      <c r="K82" s="91" t="s">
        <v>1</v>
      </c>
      <c r="L82" s="91" t="s">
        <v>1</v>
      </c>
      <c r="M82" s="92">
        <v>2.0999999999999999E-3</v>
      </c>
      <c r="N82" s="92">
        <v>1.1000000000000001E-3</v>
      </c>
      <c r="O82" s="79">
        <v>219</v>
      </c>
      <c r="P82" s="90">
        <v>2.4E-2</v>
      </c>
      <c r="Q82" s="91" t="s">
        <v>1</v>
      </c>
      <c r="R82" s="93">
        <v>10.1</v>
      </c>
    </row>
    <row r="83" spans="1:19" x14ac:dyDescent="0.35">
      <c r="A83" s="192"/>
      <c r="B83" s="111" t="s">
        <v>158</v>
      </c>
      <c r="C83" s="193"/>
      <c r="D83" s="90">
        <v>0.23899999999999999</v>
      </c>
      <c r="E83" s="90">
        <v>3.7999999999999999E-2</v>
      </c>
      <c r="F83" s="90">
        <v>2.9000000000000001E-2</v>
      </c>
      <c r="G83" s="90">
        <v>8.9999999999999976E-3</v>
      </c>
      <c r="H83" s="91" t="s">
        <v>1</v>
      </c>
      <c r="I83" s="91" t="s">
        <v>1</v>
      </c>
      <c r="J83" s="90">
        <v>4.3999999999999997E-2</v>
      </c>
      <c r="K83" s="91" t="s">
        <v>1</v>
      </c>
      <c r="L83" s="91" t="s">
        <v>1</v>
      </c>
      <c r="M83" s="92">
        <v>2.3999999999999998E-3</v>
      </c>
      <c r="N83" s="92">
        <v>1.1000000000000001E-3</v>
      </c>
      <c r="O83" s="79">
        <v>243</v>
      </c>
      <c r="P83" s="90">
        <v>2.5999999999999999E-2</v>
      </c>
      <c r="Q83" s="91" t="s">
        <v>1</v>
      </c>
      <c r="R83" s="93">
        <v>9</v>
      </c>
    </row>
    <row r="84" spans="1:19" x14ac:dyDescent="0.35">
      <c r="A84" s="192"/>
      <c r="B84" s="111" t="s">
        <v>154</v>
      </c>
      <c r="C84" s="193"/>
      <c r="D84" s="90">
        <v>0.73199999999999998</v>
      </c>
      <c r="E84" s="90">
        <v>9.5000000000000001E-2</v>
      </c>
      <c r="F84" s="90">
        <v>5.1999999999999998E-2</v>
      </c>
      <c r="G84" s="90">
        <v>4.3000000000000003E-2</v>
      </c>
      <c r="H84" s="90">
        <v>2.3E-2</v>
      </c>
      <c r="I84" s="91" t="s">
        <v>1</v>
      </c>
      <c r="J84" s="90">
        <v>4.4999999999999998E-2</v>
      </c>
      <c r="K84" s="91" t="s">
        <v>1</v>
      </c>
      <c r="L84" s="91" t="s">
        <v>1</v>
      </c>
      <c r="M84" s="92">
        <v>1.03E-2</v>
      </c>
      <c r="N84" s="92" t="s">
        <v>1</v>
      </c>
      <c r="O84" s="79">
        <v>238</v>
      </c>
      <c r="P84" s="90">
        <v>1.7000000000000001E-2</v>
      </c>
      <c r="Q84" s="91" t="s">
        <v>1</v>
      </c>
      <c r="R84" s="93">
        <v>6.2</v>
      </c>
    </row>
    <row r="85" spans="1:19" x14ac:dyDescent="0.35">
      <c r="A85" s="192"/>
      <c r="B85" s="111" t="s">
        <v>24</v>
      </c>
      <c r="C85" s="193"/>
      <c r="D85" s="90">
        <v>0.05</v>
      </c>
      <c r="E85" s="90">
        <v>2.9000000000000001E-2</v>
      </c>
      <c r="F85" s="90">
        <v>1.7000000000000001E-2</v>
      </c>
      <c r="G85" s="90">
        <v>1.2E-2</v>
      </c>
      <c r="H85" s="91" t="s">
        <v>1</v>
      </c>
      <c r="I85" s="91" t="s">
        <v>1</v>
      </c>
      <c r="J85" s="90">
        <v>0.311</v>
      </c>
      <c r="K85" s="91" t="s">
        <v>1</v>
      </c>
      <c r="L85" s="91" t="s">
        <v>1</v>
      </c>
      <c r="M85" s="92" t="s">
        <v>1</v>
      </c>
      <c r="N85" s="92">
        <v>1.7999999999999999E-2</v>
      </c>
      <c r="O85" s="79">
        <v>254</v>
      </c>
      <c r="P85" s="90">
        <v>0.02</v>
      </c>
      <c r="Q85" s="91" t="s">
        <v>1</v>
      </c>
      <c r="R85" s="93">
        <v>10.6</v>
      </c>
    </row>
    <row r="86" spans="1:19" x14ac:dyDescent="0.35">
      <c r="A86" s="192">
        <v>2013</v>
      </c>
      <c r="B86" s="112" t="s">
        <v>3</v>
      </c>
      <c r="C86" s="199" t="s">
        <v>2</v>
      </c>
      <c r="D86" s="61">
        <v>0.19500000000000001</v>
      </c>
      <c r="E86" s="61">
        <v>2.1999999999999999E-2</v>
      </c>
      <c r="F86" s="61">
        <v>1.7000000000000001E-2</v>
      </c>
      <c r="G86" s="61">
        <v>4.9999999999999975E-3</v>
      </c>
      <c r="H86" s="65" t="s">
        <v>1</v>
      </c>
      <c r="I86" s="65" t="s">
        <v>1</v>
      </c>
      <c r="J86" s="61">
        <v>1.2E-2</v>
      </c>
      <c r="K86" s="65" t="s">
        <v>1</v>
      </c>
      <c r="L86" s="65" t="s">
        <v>1</v>
      </c>
      <c r="M86" s="63">
        <v>1.1999999999999999E-3</v>
      </c>
      <c r="N86" s="63">
        <v>1.1000000000000001E-3</v>
      </c>
      <c r="O86" s="62">
        <v>246</v>
      </c>
      <c r="P86" s="61">
        <v>2.5000000000000001E-2</v>
      </c>
      <c r="Q86" s="65" t="s">
        <v>1</v>
      </c>
      <c r="R86" s="64">
        <v>9</v>
      </c>
    </row>
    <row r="87" spans="1:19" x14ac:dyDescent="0.35">
      <c r="A87" s="192"/>
      <c r="B87" s="112" t="s">
        <v>158</v>
      </c>
      <c r="C87" s="200"/>
      <c r="D87" s="61">
        <v>0.221</v>
      </c>
      <c r="E87" s="61">
        <v>3.6999999999999998E-2</v>
      </c>
      <c r="F87" s="61">
        <v>2.7E-2</v>
      </c>
      <c r="G87" s="61">
        <v>9.9999999999999985E-3</v>
      </c>
      <c r="H87" s="65" t="s">
        <v>1</v>
      </c>
      <c r="I87" s="65" t="s">
        <v>1</v>
      </c>
      <c r="J87" s="61">
        <v>3.9E-2</v>
      </c>
      <c r="K87" s="65" t="s">
        <v>1</v>
      </c>
      <c r="L87" s="65" t="s">
        <v>1</v>
      </c>
      <c r="M87" s="63">
        <v>2.0999999999999999E-3</v>
      </c>
      <c r="N87" s="63">
        <v>1.1000000000000001E-3</v>
      </c>
      <c r="O87" s="62">
        <v>243</v>
      </c>
      <c r="P87" s="61">
        <v>2.7E-2</v>
      </c>
      <c r="Q87" s="65" t="s">
        <v>1</v>
      </c>
      <c r="R87" s="64">
        <v>9.1</v>
      </c>
    </row>
    <row r="88" spans="1:19" x14ac:dyDescent="0.35">
      <c r="A88" s="192"/>
      <c r="B88" s="112" t="s">
        <v>154</v>
      </c>
      <c r="C88" s="200"/>
      <c r="D88" s="61">
        <v>0.64300000000000002</v>
      </c>
      <c r="E88" s="61">
        <v>8.5000000000000006E-2</v>
      </c>
      <c r="F88" s="61">
        <v>5.0999999999999997E-2</v>
      </c>
      <c r="G88" s="61">
        <v>3.4000000000000009E-2</v>
      </c>
      <c r="H88" s="61">
        <v>2.5000000000000001E-2</v>
      </c>
      <c r="I88" s="65" t="s">
        <v>1</v>
      </c>
      <c r="J88" s="61">
        <v>3.5000000000000003E-2</v>
      </c>
      <c r="K88" s="65" t="s">
        <v>1</v>
      </c>
      <c r="L88" s="65" t="s">
        <v>1</v>
      </c>
      <c r="M88" s="63">
        <v>1.0999999999999999E-2</v>
      </c>
      <c r="N88" s="63" t="s">
        <v>1</v>
      </c>
      <c r="O88" s="62">
        <v>234</v>
      </c>
      <c r="P88" s="61">
        <v>1.7000000000000001E-2</v>
      </c>
      <c r="Q88" s="65" t="s">
        <v>1</v>
      </c>
      <c r="R88" s="64">
        <v>6.3</v>
      </c>
    </row>
    <row r="89" spans="1:19" x14ac:dyDescent="0.35">
      <c r="A89" s="192"/>
      <c r="B89" s="112" t="s">
        <v>24</v>
      </c>
      <c r="C89" s="112" t="s">
        <v>122</v>
      </c>
      <c r="D89" s="61">
        <v>7.4999999999999997E-2</v>
      </c>
      <c r="E89" s="61">
        <v>2.8000000000000001E-2</v>
      </c>
      <c r="F89" s="61">
        <v>1.4E-2</v>
      </c>
      <c r="G89" s="61">
        <v>1.4E-2</v>
      </c>
      <c r="H89" s="65" t="s">
        <v>1</v>
      </c>
      <c r="I89" s="65" t="s">
        <v>1</v>
      </c>
      <c r="J89" s="61">
        <v>0.27600000000000002</v>
      </c>
      <c r="K89" s="65" t="s">
        <v>1</v>
      </c>
      <c r="L89" s="65" t="s">
        <v>1</v>
      </c>
      <c r="M89" s="63" t="s">
        <v>1</v>
      </c>
      <c r="N89" s="63">
        <v>1.4999999999999999E-2</v>
      </c>
      <c r="O89" s="62">
        <v>256</v>
      </c>
      <c r="P89" s="61">
        <v>0.02</v>
      </c>
      <c r="Q89" s="65" t="s">
        <v>1</v>
      </c>
      <c r="R89" s="64">
        <v>10.4</v>
      </c>
    </row>
    <row r="90" spans="1:19" x14ac:dyDescent="0.35">
      <c r="A90" s="192">
        <v>2014</v>
      </c>
      <c r="B90" s="111" t="s">
        <v>3</v>
      </c>
      <c r="C90" s="211" t="s">
        <v>121</v>
      </c>
      <c r="D90" s="90">
        <v>0.22500000000000001</v>
      </c>
      <c r="E90" s="90">
        <v>2.1000000000000001E-2</v>
      </c>
      <c r="F90" s="90">
        <v>1.7999999999999999E-2</v>
      </c>
      <c r="G90" s="90">
        <v>3.0000000000000027E-3</v>
      </c>
      <c r="H90" s="91" t="s">
        <v>1</v>
      </c>
      <c r="I90" s="91" t="s">
        <v>1</v>
      </c>
      <c r="J90" s="90">
        <v>8.9999999999999993E-3</v>
      </c>
      <c r="K90" s="91" t="s">
        <v>1</v>
      </c>
      <c r="L90" s="91" t="s">
        <v>1</v>
      </c>
      <c r="M90" s="92">
        <v>1.2999999999999999E-3</v>
      </c>
      <c r="N90" s="92">
        <v>1.1000000000000001E-3</v>
      </c>
      <c r="O90" s="79">
        <v>225</v>
      </c>
      <c r="P90" s="90">
        <v>2.1999999999999999E-2</v>
      </c>
      <c r="Q90" s="91" t="s">
        <v>1</v>
      </c>
      <c r="R90" s="93">
        <v>9.9</v>
      </c>
    </row>
    <row r="91" spans="1:19" x14ac:dyDescent="0.35">
      <c r="A91" s="192"/>
      <c r="B91" s="111" t="s">
        <v>158</v>
      </c>
      <c r="C91" s="212"/>
      <c r="D91" s="90">
        <v>0.28399999999999997</v>
      </c>
      <c r="E91" s="90">
        <v>3.1E-2</v>
      </c>
      <c r="F91" s="90">
        <v>2.5000000000000001E-2</v>
      </c>
      <c r="G91" s="90">
        <v>5.9999999999999984E-3</v>
      </c>
      <c r="H91" s="91" t="s">
        <v>1</v>
      </c>
      <c r="I91" s="91" t="s">
        <v>1</v>
      </c>
      <c r="J91" s="90">
        <v>2.5000000000000001E-2</v>
      </c>
      <c r="K91" s="91" t="s">
        <v>1</v>
      </c>
      <c r="L91" s="91" t="s">
        <v>1</v>
      </c>
      <c r="M91" s="92">
        <v>2.7000000000000001E-3</v>
      </c>
      <c r="N91" s="92">
        <v>1.1000000000000001E-3</v>
      </c>
      <c r="O91" s="79">
        <v>243</v>
      </c>
      <c r="P91" s="90">
        <v>2.7E-2</v>
      </c>
      <c r="Q91" s="91" t="s">
        <v>1</v>
      </c>
      <c r="R91" s="93">
        <v>9.1999999999999993</v>
      </c>
    </row>
    <row r="92" spans="1:19" x14ac:dyDescent="0.35">
      <c r="A92" s="192"/>
      <c r="B92" s="111" t="s">
        <v>154</v>
      </c>
      <c r="C92" s="213"/>
      <c r="D92" s="90">
        <v>0.54700000000000004</v>
      </c>
      <c r="E92" s="90">
        <v>0.09</v>
      </c>
      <c r="F92" s="90">
        <v>6.8000000000000005E-2</v>
      </c>
      <c r="G92" s="90">
        <v>2.1999999999999992E-2</v>
      </c>
      <c r="H92" s="90">
        <v>0.03</v>
      </c>
      <c r="I92" s="91" t="s">
        <v>1</v>
      </c>
      <c r="J92" s="90">
        <v>3.3000000000000002E-2</v>
      </c>
      <c r="K92" s="91" t="s">
        <v>1</v>
      </c>
      <c r="L92" s="91" t="s">
        <v>1</v>
      </c>
      <c r="M92" s="92">
        <v>1.18E-2</v>
      </c>
      <c r="N92" s="92" t="s">
        <v>1</v>
      </c>
      <c r="O92" s="79">
        <v>232</v>
      </c>
      <c r="P92" s="90">
        <v>1.7000000000000001E-2</v>
      </c>
      <c r="Q92" s="91" t="s">
        <v>1</v>
      </c>
      <c r="R92" s="93">
        <v>6.3</v>
      </c>
    </row>
    <row r="93" spans="1:19" x14ac:dyDescent="0.35">
      <c r="A93" s="192"/>
      <c r="B93" s="111" t="s">
        <v>24</v>
      </c>
      <c r="C93" s="111" t="s">
        <v>122</v>
      </c>
      <c r="D93" s="90">
        <v>0.08</v>
      </c>
      <c r="E93" s="90">
        <v>2.3E-2</v>
      </c>
      <c r="F93" s="90">
        <v>0.01</v>
      </c>
      <c r="G93" s="90">
        <v>1.2999999999999999E-2</v>
      </c>
      <c r="H93" s="91" t="s">
        <v>1</v>
      </c>
      <c r="I93" s="91" t="s">
        <v>1</v>
      </c>
      <c r="J93" s="90">
        <v>0.27600000000000002</v>
      </c>
      <c r="K93" s="91" t="s">
        <v>1</v>
      </c>
      <c r="L93" s="91" t="s">
        <v>1</v>
      </c>
      <c r="M93" s="92" t="s">
        <v>1</v>
      </c>
      <c r="N93" s="92">
        <v>1.4999999999999999E-2</v>
      </c>
      <c r="O93" s="79">
        <v>256</v>
      </c>
      <c r="P93" s="90">
        <v>0.02</v>
      </c>
      <c r="Q93" s="91" t="s">
        <v>1</v>
      </c>
      <c r="R93" s="93">
        <v>10.4</v>
      </c>
    </row>
    <row r="94" spans="1:19" x14ac:dyDescent="0.35">
      <c r="A94" s="192">
        <v>2015</v>
      </c>
      <c r="B94" s="112" t="s">
        <v>102</v>
      </c>
      <c r="C94" s="199" t="s">
        <v>122</v>
      </c>
      <c r="D94" s="61">
        <v>0.19700000000000001</v>
      </c>
      <c r="E94" s="61">
        <v>1.7000000000000001E-2</v>
      </c>
      <c r="F94" s="61">
        <v>1.4999999999999999E-2</v>
      </c>
      <c r="G94" s="61">
        <v>2.0000000000000018E-3</v>
      </c>
      <c r="H94" s="65" t="s">
        <v>1</v>
      </c>
      <c r="I94" s="65" t="s">
        <v>1</v>
      </c>
      <c r="J94" s="61">
        <v>0.01</v>
      </c>
      <c r="K94" s="65" t="s">
        <v>1</v>
      </c>
      <c r="L94" s="65" t="s">
        <v>1</v>
      </c>
      <c r="M94" s="63">
        <v>1.2999999999999999E-3</v>
      </c>
      <c r="N94" s="63">
        <v>1.1000000000000001E-3</v>
      </c>
      <c r="O94" s="62">
        <v>209</v>
      </c>
      <c r="P94" s="61">
        <v>2.2322203474214555E-2</v>
      </c>
      <c r="Q94" s="65" t="s">
        <v>1</v>
      </c>
      <c r="R94" s="64">
        <v>10.6</v>
      </c>
    </row>
    <row r="95" spans="1:19" x14ac:dyDescent="0.35">
      <c r="A95" s="192"/>
      <c r="B95" s="112" t="s">
        <v>153</v>
      </c>
      <c r="C95" s="200"/>
      <c r="D95" s="61">
        <v>0.372</v>
      </c>
      <c r="E95" s="61">
        <v>2.1000000000000001E-2</v>
      </c>
      <c r="F95" s="61">
        <v>1.7000000000000001E-2</v>
      </c>
      <c r="G95" s="61">
        <v>4.0000000000000001E-3</v>
      </c>
      <c r="H95" s="65" t="s">
        <v>1</v>
      </c>
      <c r="I95" s="65" t="s">
        <v>1</v>
      </c>
      <c r="J95" s="61">
        <v>0.02</v>
      </c>
      <c r="K95" s="65" t="s">
        <v>1</v>
      </c>
      <c r="L95" s="65" t="s">
        <v>1</v>
      </c>
      <c r="M95" s="63">
        <v>2E-3</v>
      </c>
      <c r="N95" s="63">
        <v>1.1000000000000001E-3</v>
      </c>
      <c r="O95" s="62">
        <v>222</v>
      </c>
      <c r="P95" s="61">
        <v>2.4097959183673467E-2</v>
      </c>
      <c r="Q95" s="65" t="s">
        <v>1</v>
      </c>
      <c r="R95" s="64">
        <v>10</v>
      </c>
    </row>
    <row r="96" spans="1:19" s="4" customFormat="1" x14ac:dyDescent="0.35">
      <c r="A96" s="192"/>
      <c r="B96" s="112" t="s">
        <v>154</v>
      </c>
      <c r="C96" s="200"/>
      <c r="D96" s="61">
        <v>0.35</v>
      </c>
      <c r="E96" s="61">
        <v>6.4000000000000001E-2</v>
      </c>
      <c r="F96" s="61">
        <v>4.5999999999999999E-2</v>
      </c>
      <c r="G96" s="61">
        <v>1.8000000000000002E-2</v>
      </c>
      <c r="H96" s="61">
        <v>1.7999999999999999E-2</v>
      </c>
      <c r="I96" s="65" t="s">
        <v>1</v>
      </c>
      <c r="J96" s="61">
        <v>2.8000000000000001E-2</v>
      </c>
      <c r="K96" s="65" t="s">
        <v>1</v>
      </c>
      <c r="L96" s="65" t="s">
        <v>1</v>
      </c>
      <c r="M96" s="63">
        <v>7.7999999999999996E-3</v>
      </c>
      <c r="N96" s="63" t="s">
        <v>1</v>
      </c>
      <c r="O96" s="62">
        <v>215</v>
      </c>
      <c r="P96" s="61">
        <v>1.7000000000000001E-2</v>
      </c>
      <c r="Q96" s="65" t="s">
        <v>1</v>
      </c>
      <c r="R96" s="64">
        <v>6.8</v>
      </c>
      <c r="S96" s="34"/>
    </row>
    <row r="97" spans="1:20" s="4" customFormat="1" x14ac:dyDescent="0.35">
      <c r="A97" s="192"/>
      <c r="B97" s="112" t="s">
        <v>24</v>
      </c>
      <c r="C97" s="221"/>
      <c r="D97" s="61">
        <v>5.0999999999999997E-2</v>
      </c>
      <c r="E97" s="61">
        <v>0.02</v>
      </c>
      <c r="F97" s="61">
        <v>8.0000000000000002E-3</v>
      </c>
      <c r="G97" s="61">
        <v>1.2E-2</v>
      </c>
      <c r="H97" s="65" t="s">
        <v>1</v>
      </c>
      <c r="I97" s="65" t="s">
        <v>1</v>
      </c>
      <c r="J97" s="61">
        <v>0.28199999999999997</v>
      </c>
      <c r="K97" s="65" t="s">
        <v>1</v>
      </c>
      <c r="L97" s="65" t="s">
        <v>1</v>
      </c>
      <c r="M97" s="63" t="s">
        <v>1</v>
      </c>
      <c r="N97" s="63">
        <v>1.7999999999999999E-2</v>
      </c>
      <c r="O97" s="62">
        <v>252</v>
      </c>
      <c r="P97" s="61">
        <v>0.02</v>
      </c>
      <c r="Q97" s="65" t="s">
        <v>1</v>
      </c>
      <c r="R97" s="64">
        <v>10.6</v>
      </c>
      <c r="S97" s="34"/>
    </row>
    <row r="98" spans="1:20" s="4" customFormat="1" x14ac:dyDescent="0.35">
      <c r="A98" s="192">
        <v>2016</v>
      </c>
      <c r="B98" s="111" t="s">
        <v>3</v>
      </c>
      <c r="C98" s="211" t="s">
        <v>122</v>
      </c>
      <c r="D98" s="90">
        <v>0.218</v>
      </c>
      <c r="E98" s="90">
        <v>1.9E-2</v>
      </c>
      <c r="F98" s="90">
        <v>1.6E-2</v>
      </c>
      <c r="G98" s="90">
        <v>2.9999999999999992E-3</v>
      </c>
      <c r="H98" s="91" t="s">
        <v>1</v>
      </c>
      <c r="I98" s="91" t="s">
        <v>1</v>
      </c>
      <c r="J98" s="90">
        <v>8.0000000000000002E-3</v>
      </c>
      <c r="K98" s="91" t="s">
        <v>1</v>
      </c>
      <c r="L98" s="91" t="s">
        <v>1</v>
      </c>
      <c r="M98" s="92">
        <v>1.1000000000000001E-3</v>
      </c>
      <c r="N98" s="92">
        <v>1.1000000000000001E-3</v>
      </c>
      <c r="O98" s="79">
        <v>210</v>
      </c>
      <c r="P98" s="90">
        <v>2.1999999999999999E-2</v>
      </c>
      <c r="Q98" s="91" t="s">
        <v>1</v>
      </c>
      <c r="R98" s="93">
        <v>10.4</v>
      </c>
      <c r="S98" s="34"/>
    </row>
    <row r="99" spans="1:20" s="4" customFormat="1" x14ac:dyDescent="0.35">
      <c r="A99" s="192"/>
      <c r="B99" s="111" t="s">
        <v>158</v>
      </c>
      <c r="C99" s="212"/>
      <c r="D99" s="90">
        <v>0.35099999999999998</v>
      </c>
      <c r="E99" s="90">
        <v>2.1000000000000001E-2</v>
      </c>
      <c r="F99" s="90">
        <v>1.7000000000000001E-2</v>
      </c>
      <c r="G99" s="90">
        <v>4.0000000000000001E-3</v>
      </c>
      <c r="H99" s="91" t="s">
        <v>1</v>
      </c>
      <c r="I99" s="91" t="s">
        <v>1</v>
      </c>
      <c r="J99" s="90">
        <v>0.01</v>
      </c>
      <c r="K99" s="91" t="s">
        <v>1</v>
      </c>
      <c r="L99" s="91" t="s">
        <v>1</v>
      </c>
      <c r="M99" s="92">
        <v>1.6000000000000001E-3</v>
      </c>
      <c r="N99" s="92">
        <v>1.1000000000000001E-3</v>
      </c>
      <c r="O99" s="79">
        <v>216</v>
      </c>
      <c r="P99" s="90">
        <v>2.4E-2</v>
      </c>
      <c r="Q99" s="91" t="s">
        <v>1</v>
      </c>
      <c r="R99" s="93">
        <v>10.1</v>
      </c>
      <c r="S99" s="34"/>
    </row>
    <row r="100" spans="1:20" s="4" customFormat="1" x14ac:dyDescent="0.35">
      <c r="A100" s="192"/>
      <c r="B100" s="111" t="s">
        <v>154</v>
      </c>
      <c r="C100" s="212"/>
      <c r="D100" s="90">
        <v>0.44</v>
      </c>
      <c r="E100" s="90">
        <v>7.6999999999999999E-2</v>
      </c>
      <c r="F100" s="90">
        <v>6.0999999999999999E-2</v>
      </c>
      <c r="G100" s="90">
        <v>1.6E-2</v>
      </c>
      <c r="H100" s="90">
        <v>2.5000000000000001E-2</v>
      </c>
      <c r="I100" s="91" t="s">
        <v>1</v>
      </c>
      <c r="J100" s="90">
        <v>3.7999999999999999E-2</v>
      </c>
      <c r="K100" s="91" t="s">
        <v>1</v>
      </c>
      <c r="L100" s="91" t="s">
        <v>1</v>
      </c>
      <c r="M100" s="92">
        <v>9.7999999999999997E-3</v>
      </c>
      <c r="N100" s="92" t="s">
        <v>1</v>
      </c>
      <c r="O100" s="79">
        <v>217</v>
      </c>
      <c r="P100" s="90">
        <v>1.7000000000000001E-2</v>
      </c>
      <c r="Q100" s="91" t="s">
        <v>1</v>
      </c>
      <c r="R100" s="93">
        <v>6.7</v>
      </c>
      <c r="S100" s="34"/>
    </row>
    <row r="101" spans="1:20" s="4" customFormat="1" x14ac:dyDescent="0.35">
      <c r="A101" s="192"/>
      <c r="B101" s="111" t="s">
        <v>24</v>
      </c>
      <c r="C101" s="213"/>
      <c r="D101" s="90">
        <v>4.2999999999999997E-2</v>
      </c>
      <c r="E101" s="90">
        <v>2.4E-2</v>
      </c>
      <c r="F101" s="90">
        <v>1.2E-2</v>
      </c>
      <c r="G101" s="90">
        <v>1.2E-2</v>
      </c>
      <c r="H101" s="91" t="s">
        <v>1</v>
      </c>
      <c r="I101" s="91" t="s">
        <v>1</v>
      </c>
      <c r="J101" s="90">
        <v>0.28100000000000003</v>
      </c>
      <c r="K101" s="91" t="s">
        <v>1</v>
      </c>
      <c r="L101" s="91" t="s">
        <v>1</v>
      </c>
      <c r="M101" s="92" t="s">
        <v>1</v>
      </c>
      <c r="N101" s="92">
        <v>1.2E-2</v>
      </c>
      <c r="O101" s="79">
        <v>247</v>
      </c>
      <c r="P101" s="90">
        <v>0.02</v>
      </c>
      <c r="Q101" s="91" t="s">
        <v>1</v>
      </c>
      <c r="R101" s="93">
        <v>10.8</v>
      </c>
      <c r="S101" s="34"/>
    </row>
    <row r="102" spans="1:20" s="4" customFormat="1" x14ac:dyDescent="0.35">
      <c r="A102" s="192">
        <v>2017</v>
      </c>
      <c r="B102" s="112" t="s">
        <v>102</v>
      </c>
      <c r="C102" s="199" t="s">
        <v>122</v>
      </c>
      <c r="D102" s="61">
        <v>0.16</v>
      </c>
      <c r="E102" s="61">
        <v>1.6E-2</v>
      </c>
      <c r="F102" s="61">
        <v>1.2999999999999999E-2</v>
      </c>
      <c r="G102" s="61">
        <v>3.0000000000000009E-3</v>
      </c>
      <c r="H102" s="65" t="s">
        <v>1</v>
      </c>
      <c r="I102" s="65" t="s">
        <v>1</v>
      </c>
      <c r="J102" s="61">
        <v>1.0999999999999999E-2</v>
      </c>
      <c r="K102" s="65" t="s">
        <v>1</v>
      </c>
      <c r="L102" s="65" t="s">
        <v>1</v>
      </c>
      <c r="M102" s="63">
        <v>1.1000000000000001E-3</v>
      </c>
      <c r="N102" s="63">
        <v>1.1000000000000001E-3</v>
      </c>
      <c r="O102" s="62">
        <v>200</v>
      </c>
      <c r="P102" s="61">
        <v>2.2322203474214555E-2</v>
      </c>
      <c r="Q102" s="65" t="s">
        <v>1</v>
      </c>
      <c r="R102" s="64">
        <v>10.9</v>
      </c>
      <c r="S102" s="34"/>
    </row>
    <row r="103" spans="1:20" s="4" customFormat="1" x14ac:dyDescent="0.35">
      <c r="A103" s="192"/>
      <c r="B103" s="112" t="s">
        <v>153</v>
      </c>
      <c r="C103" s="200"/>
      <c r="D103" s="61">
        <v>0.249</v>
      </c>
      <c r="E103" s="61">
        <v>1.9E-2</v>
      </c>
      <c r="F103" s="61">
        <v>1.4E-2</v>
      </c>
      <c r="G103" s="61">
        <v>4.9999999999999992E-3</v>
      </c>
      <c r="H103" s="65" t="s">
        <v>1</v>
      </c>
      <c r="I103" s="65" t="s">
        <v>1</v>
      </c>
      <c r="J103" s="61">
        <v>1.4999999999999999E-2</v>
      </c>
      <c r="K103" s="65" t="s">
        <v>1</v>
      </c>
      <c r="L103" s="65" t="s">
        <v>1</v>
      </c>
      <c r="M103" s="63">
        <v>2.2000000000000001E-3</v>
      </c>
      <c r="N103" s="63">
        <v>1.1000000000000001E-3</v>
      </c>
      <c r="O103" s="62">
        <v>208</v>
      </c>
      <c r="P103" s="61">
        <v>2.4097959183673467E-2</v>
      </c>
      <c r="Q103" s="65" t="s">
        <v>1</v>
      </c>
      <c r="R103" s="64">
        <v>10.7</v>
      </c>
      <c r="S103" s="34"/>
    </row>
    <row r="104" spans="1:20" s="4" customFormat="1" x14ac:dyDescent="0.35">
      <c r="A104" s="192"/>
      <c r="B104" s="112" t="s">
        <v>154</v>
      </c>
      <c r="C104" s="200"/>
      <c r="D104" s="61">
        <v>0.19400000000000001</v>
      </c>
      <c r="E104" s="61">
        <v>4.1000000000000002E-2</v>
      </c>
      <c r="F104" s="61">
        <v>2.5999999999999999E-2</v>
      </c>
      <c r="G104" s="61">
        <v>1.5000000000000003E-2</v>
      </c>
      <c r="H104" s="61">
        <v>1.783431261688349E-2</v>
      </c>
      <c r="I104" s="65" t="s">
        <v>1</v>
      </c>
      <c r="J104" s="61">
        <v>1.4999999999999999E-2</v>
      </c>
      <c r="K104" s="65" t="s">
        <v>1</v>
      </c>
      <c r="L104" s="65" t="s">
        <v>1</v>
      </c>
      <c r="M104" s="63">
        <v>8.2000000000000007E-3</v>
      </c>
      <c r="N104" s="63" t="s">
        <v>1</v>
      </c>
      <c r="O104" s="62">
        <v>201</v>
      </c>
      <c r="P104" s="61">
        <v>1.7000000000000001E-2</v>
      </c>
      <c r="Q104" s="65" t="s">
        <v>1</v>
      </c>
      <c r="R104" s="64">
        <v>7.4</v>
      </c>
      <c r="S104" s="34"/>
    </row>
    <row r="105" spans="1:20" s="4" customFormat="1" ht="15.75" customHeight="1" x14ac:dyDescent="0.35">
      <c r="A105" s="192"/>
      <c r="B105" s="112" t="s">
        <v>24</v>
      </c>
      <c r="C105" s="221"/>
      <c r="D105" s="61">
        <v>4.2000000000000003E-2</v>
      </c>
      <c r="E105" s="61">
        <v>0.02</v>
      </c>
      <c r="F105" s="61">
        <v>0.01</v>
      </c>
      <c r="G105" s="61">
        <v>0.01</v>
      </c>
      <c r="H105" s="65" t="s">
        <v>1</v>
      </c>
      <c r="I105" s="65" t="s">
        <v>1</v>
      </c>
      <c r="J105" s="61">
        <v>0.27500000000000002</v>
      </c>
      <c r="K105" s="65" t="s">
        <v>1</v>
      </c>
      <c r="L105" s="65" t="s">
        <v>1</v>
      </c>
      <c r="M105" s="63" t="s">
        <v>1</v>
      </c>
      <c r="N105" s="63">
        <v>1.3599999999999999E-2</v>
      </c>
      <c r="O105" s="62">
        <v>247</v>
      </c>
      <c r="P105" s="61">
        <v>0.02</v>
      </c>
      <c r="Q105" s="65" t="s">
        <v>1</v>
      </c>
      <c r="R105" s="64">
        <v>10.8</v>
      </c>
      <c r="S105" s="34"/>
    </row>
    <row r="106" spans="1:20" s="4" customFormat="1" x14ac:dyDescent="0.35">
      <c r="A106" s="192">
        <v>2018</v>
      </c>
      <c r="B106" s="111" t="s">
        <v>3</v>
      </c>
      <c r="C106" s="211" t="s">
        <v>122</v>
      </c>
      <c r="D106" s="90">
        <v>0.14499999999999999</v>
      </c>
      <c r="E106" s="90">
        <v>1.2999999999999999E-2</v>
      </c>
      <c r="F106" s="90">
        <v>0.01</v>
      </c>
      <c r="G106" s="90">
        <f>E106-F106</f>
        <v>2.9999999999999992E-3</v>
      </c>
      <c r="H106" s="91" t="s">
        <v>1</v>
      </c>
      <c r="I106" s="91" t="s">
        <v>1</v>
      </c>
      <c r="J106" s="90">
        <v>0.01</v>
      </c>
      <c r="K106" s="91" t="s">
        <v>1</v>
      </c>
      <c r="L106" s="91" t="s">
        <v>1</v>
      </c>
      <c r="M106" s="92">
        <v>5.9999999999999995E-4</v>
      </c>
      <c r="N106" s="92">
        <v>1.1000000000000001E-3</v>
      </c>
      <c r="O106" s="79">
        <v>202</v>
      </c>
      <c r="P106" s="90">
        <v>2.1999999999999999E-2</v>
      </c>
      <c r="Q106" s="91" t="s">
        <v>1</v>
      </c>
      <c r="R106" s="93">
        <v>10.9</v>
      </c>
      <c r="S106" s="34"/>
    </row>
    <row r="107" spans="1:20" s="4" customFormat="1" x14ac:dyDescent="0.35">
      <c r="A107" s="192"/>
      <c r="B107" s="111" t="s">
        <v>158</v>
      </c>
      <c r="C107" s="212"/>
      <c r="D107" s="90">
        <v>0.215</v>
      </c>
      <c r="E107" s="90">
        <v>2.1000000000000001E-2</v>
      </c>
      <c r="F107" s="90">
        <v>1.7000000000000001E-2</v>
      </c>
      <c r="G107" s="90">
        <f>E107-F107</f>
        <v>4.0000000000000001E-3</v>
      </c>
      <c r="H107" s="91" t="s">
        <v>1</v>
      </c>
      <c r="I107" s="91" t="s">
        <v>1</v>
      </c>
      <c r="J107" s="90">
        <v>1.4E-2</v>
      </c>
      <c r="K107" s="91" t="s">
        <v>1</v>
      </c>
      <c r="L107" s="91" t="s">
        <v>1</v>
      </c>
      <c r="M107" s="92">
        <v>1.5E-3</v>
      </c>
      <c r="N107" s="92">
        <v>1.1000000000000001E-3</v>
      </c>
      <c r="O107" s="79">
        <v>199</v>
      </c>
      <c r="P107" s="90">
        <v>2.4E-2</v>
      </c>
      <c r="Q107" s="91" t="s">
        <v>1</v>
      </c>
      <c r="R107" s="93">
        <v>11.1</v>
      </c>
      <c r="S107" s="34"/>
    </row>
    <row r="108" spans="1:20" s="4" customFormat="1" x14ac:dyDescent="0.35">
      <c r="A108" s="192"/>
      <c r="B108" s="111" t="s">
        <v>154</v>
      </c>
      <c r="C108" s="212"/>
      <c r="D108" s="90">
        <v>0.19</v>
      </c>
      <c r="E108" s="90">
        <v>4.4999999999999998E-2</v>
      </c>
      <c r="F108" s="90">
        <v>2.5999999999999999E-2</v>
      </c>
      <c r="G108" s="90">
        <f>E108-F108</f>
        <v>1.9E-2</v>
      </c>
      <c r="H108" s="90">
        <v>1.7000000000000001E-2</v>
      </c>
      <c r="I108" s="91" t="s">
        <v>1</v>
      </c>
      <c r="J108" s="90">
        <v>8.9999999999999993E-3</v>
      </c>
      <c r="K108" s="91" t="s">
        <v>1</v>
      </c>
      <c r="L108" s="91" t="s">
        <v>1</v>
      </c>
      <c r="M108" s="92">
        <v>6.4999999999999997E-3</v>
      </c>
      <c r="N108" s="92" t="s">
        <v>1</v>
      </c>
      <c r="O108" s="79">
        <v>188</v>
      </c>
      <c r="P108" s="90">
        <v>1.7000000000000001E-2</v>
      </c>
      <c r="Q108" s="91" t="s">
        <v>1</v>
      </c>
      <c r="R108" s="93">
        <v>7.8</v>
      </c>
      <c r="S108" s="34"/>
    </row>
    <row r="109" spans="1:20" s="4" customFormat="1" x14ac:dyDescent="0.35">
      <c r="A109" s="192"/>
      <c r="B109" s="111" t="s">
        <v>24</v>
      </c>
      <c r="C109" s="213"/>
      <c r="D109" s="90">
        <v>4.4999999999999998E-2</v>
      </c>
      <c r="E109" s="90">
        <v>1.9E-2</v>
      </c>
      <c r="F109" s="90">
        <v>8.0000000000000002E-3</v>
      </c>
      <c r="G109" s="90">
        <f>E109-F109</f>
        <v>1.0999999999999999E-2</v>
      </c>
      <c r="H109" s="91" t="s">
        <v>1</v>
      </c>
      <c r="I109" s="91" t="s">
        <v>1</v>
      </c>
      <c r="J109" s="90">
        <v>0.253</v>
      </c>
      <c r="K109" s="91" t="s">
        <v>1</v>
      </c>
      <c r="L109" s="91" t="s">
        <v>1</v>
      </c>
      <c r="M109" s="92">
        <v>1.2999999999999999E-2</v>
      </c>
      <c r="N109" s="92">
        <v>1.2E-2</v>
      </c>
      <c r="O109" s="79">
        <v>240</v>
      </c>
      <c r="P109" s="90">
        <v>0.02</v>
      </c>
      <c r="Q109" s="91" t="s">
        <v>1</v>
      </c>
      <c r="R109" s="93">
        <v>11.1</v>
      </c>
      <c r="S109" s="34"/>
    </row>
    <row r="110" spans="1:20" s="4" customFormat="1" x14ac:dyDescent="0.35">
      <c r="A110" s="192">
        <v>2019</v>
      </c>
      <c r="B110" s="112" t="s">
        <v>102</v>
      </c>
      <c r="C110" s="199" t="s">
        <v>122</v>
      </c>
      <c r="D110" s="61">
        <v>0.11645487543132327</v>
      </c>
      <c r="E110" s="61">
        <v>1.0375915276931446E-2</v>
      </c>
      <c r="F110" s="61">
        <v>7.6157137416430001E-3</v>
      </c>
      <c r="G110" s="61">
        <v>3.0000000000000009E-3</v>
      </c>
      <c r="H110" s="65" t="s">
        <v>1</v>
      </c>
      <c r="I110" s="65" t="s">
        <v>1</v>
      </c>
      <c r="J110" s="61">
        <v>6.9346891682822752E-3</v>
      </c>
      <c r="K110" s="65" t="s">
        <v>1</v>
      </c>
      <c r="L110" s="65" t="s">
        <v>1</v>
      </c>
      <c r="M110" s="63">
        <v>5.6680373831775703E-4</v>
      </c>
      <c r="N110" s="63">
        <v>1.1000000000000001E-3</v>
      </c>
      <c r="O110" s="62">
        <v>163.3836365266171</v>
      </c>
      <c r="P110" s="61">
        <v>2.2322203474214555E-2</v>
      </c>
      <c r="Q110" s="65" t="s">
        <v>1</v>
      </c>
      <c r="R110" s="64">
        <v>15.29069267637264</v>
      </c>
      <c r="S110" s="34"/>
      <c r="T110" s="34"/>
    </row>
    <row r="111" spans="1:20" s="4" customFormat="1" x14ac:dyDescent="0.35">
      <c r="A111" s="192"/>
      <c r="B111" s="112" t="s">
        <v>153</v>
      </c>
      <c r="C111" s="200"/>
      <c r="D111" s="61">
        <v>0.20751996976946413</v>
      </c>
      <c r="E111" s="61">
        <v>1.93147455707923E-2</v>
      </c>
      <c r="F111" s="61">
        <v>1.5988874907776958E-2</v>
      </c>
      <c r="G111" s="61">
        <v>4.9999999999999992E-3</v>
      </c>
      <c r="H111" s="65" t="s">
        <v>1</v>
      </c>
      <c r="I111" s="65" t="s">
        <v>1</v>
      </c>
      <c r="J111" s="61">
        <v>1.5892942933528078E-2</v>
      </c>
      <c r="K111" s="65" t="s">
        <v>1</v>
      </c>
      <c r="L111" s="65" t="s">
        <v>1</v>
      </c>
      <c r="M111" s="63">
        <v>1.148404008798869E-3</v>
      </c>
      <c r="N111" s="63">
        <v>1.1000000000000001E-3</v>
      </c>
      <c r="O111" s="62">
        <v>193.23692955223797</v>
      </c>
      <c r="P111" s="61">
        <v>2.4097959183673467E-2</v>
      </c>
      <c r="Q111" s="65" t="s">
        <v>1</v>
      </c>
      <c r="R111" s="64">
        <v>11.3464680404083</v>
      </c>
      <c r="S111" s="34"/>
      <c r="T111" s="34"/>
    </row>
    <row r="112" spans="1:20" x14ac:dyDescent="0.35">
      <c r="A112" s="192"/>
      <c r="B112" s="112" t="s">
        <v>154</v>
      </c>
      <c r="C112" s="200"/>
      <c r="D112" s="61">
        <v>0.30094331790956264</v>
      </c>
      <c r="E112" s="61">
        <v>5.594718322411954E-2</v>
      </c>
      <c r="F112" s="61">
        <v>3.7349215273606753E-2</v>
      </c>
      <c r="G112" s="61">
        <v>1.5000000000000003E-2</v>
      </c>
      <c r="H112" s="61">
        <v>1.5980706143673955E-2</v>
      </c>
      <c r="I112" s="65" t="s">
        <v>1</v>
      </c>
      <c r="J112" s="61">
        <v>1.3629037699186402E-2</v>
      </c>
      <c r="K112" s="65" t="s">
        <v>1</v>
      </c>
      <c r="L112" s="65" t="s">
        <v>1</v>
      </c>
      <c r="M112" s="63">
        <v>7.8624128111519365E-3</v>
      </c>
      <c r="N112" s="63" t="s">
        <v>1</v>
      </c>
      <c r="O112" s="62">
        <v>196.71589548981618</v>
      </c>
      <c r="P112" s="61">
        <v>1.7000000000000001E-2</v>
      </c>
      <c r="Q112" s="65" t="s">
        <v>1</v>
      </c>
      <c r="R112" s="64">
        <v>7.550804093494758</v>
      </c>
    </row>
    <row r="113" spans="1:18" x14ac:dyDescent="0.35">
      <c r="A113" s="192"/>
      <c r="B113" s="112" t="s">
        <v>24</v>
      </c>
      <c r="C113" s="221"/>
      <c r="D113" s="61">
        <v>3.4701917486038056E-2</v>
      </c>
      <c r="E113" s="61">
        <v>1.9634897122014452E-2</v>
      </c>
      <c r="F113" s="61">
        <v>7.7710396772197919E-3</v>
      </c>
      <c r="G113" s="61">
        <v>0.01</v>
      </c>
      <c r="H113" s="65" t="s">
        <v>1</v>
      </c>
      <c r="I113" s="65" t="s">
        <v>1</v>
      </c>
      <c r="J113" s="61">
        <v>0.24781107968098331</v>
      </c>
      <c r="K113" s="65" t="s">
        <v>1</v>
      </c>
      <c r="L113" s="65" t="s">
        <v>1</v>
      </c>
      <c r="M113" s="63">
        <v>8.1184042331018894E-3</v>
      </c>
      <c r="N113" s="63">
        <v>1.3599999999999999E-2</v>
      </c>
      <c r="O113" s="62">
        <v>235.97650762211171</v>
      </c>
      <c r="P113" s="61">
        <v>0.02</v>
      </c>
      <c r="Q113" s="65" t="s">
        <v>1</v>
      </c>
      <c r="R113" s="64">
        <v>11.26877365184677</v>
      </c>
    </row>
    <row r="114" spans="1:18" x14ac:dyDescent="0.35">
      <c r="A114" s="192">
        <v>2020</v>
      </c>
      <c r="B114" s="111" t="s">
        <v>3</v>
      </c>
      <c r="C114" s="211" t="s">
        <v>122</v>
      </c>
      <c r="D114" s="90">
        <v>0.15045232900115302</v>
      </c>
      <c r="E114" s="90">
        <v>1.5177977923084101E-2</v>
      </c>
      <c r="F114" s="90">
        <v>1.1914294379793905E-2</v>
      </c>
      <c r="G114" s="90">
        <v>3.2636835432901957E-3</v>
      </c>
      <c r="H114" s="91" t="s">
        <v>1</v>
      </c>
      <c r="I114" s="91" t="s">
        <v>1</v>
      </c>
      <c r="J114" s="90">
        <v>6.8639499295180271E-3</v>
      </c>
      <c r="K114" s="91" t="s">
        <v>1</v>
      </c>
      <c r="L114" s="91" t="s">
        <v>1</v>
      </c>
      <c r="M114" s="92">
        <v>9.3397521620233823E-4</v>
      </c>
      <c r="N114" s="92">
        <v>1.1000000000000001E-3</v>
      </c>
      <c r="O114" s="79">
        <v>169.75791331018752</v>
      </c>
      <c r="P114" s="90">
        <v>2.1999999999999999E-2</v>
      </c>
      <c r="Q114" s="91" t="s">
        <v>1</v>
      </c>
      <c r="R114" s="93">
        <v>14.06954807406423</v>
      </c>
    </row>
    <row r="115" spans="1:18" x14ac:dyDescent="0.35">
      <c r="A115" s="192"/>
      <c r="B115" s="111" t="s">
        <v>158</v>
      </c>
      <c r="C115" s="212"/>
      <c r="D115" s="90">
        <v>0.21525913933213711</v>
      </c>
      <c r="E115" s="90">
        <v>2.2796147185132943E-2</v>
      </c>
      <c r="F115" s="90">
        <v>1.5641802861020418E-2</v>
      </c>
      <c r="G115" s="90">
        <v>7.154344324112525E-3</v>
      </c>
      <c r="H115" s="91" t="s">
        <v>1</v>
      </c>
      <c r="I115" s="91" t="s">
        <v>1</v>
      </c>
      <c r="J115" s="90">
        <v>1.3196824140702111E-2</v>
      </c>
      <c r="K115" s="91" t="s">
        <v>1</v>
      </c>
      <c r="L115" s="91" t="s">
        <v>1</v>
      </c>
      <c r="M115" s="92">
        <v>1.0939375440246065E-3</v>
      </c>
      <c r="N115" s="92">
        <v>1.1000000000000001E-3</v>
      </c>
      <c r="O115" s="79">
        <v>190.31571407068225</v>
      </c>
      <c r="P115" s="90">
        <v>2.4E-2</v>
      </c>
      <c r="Q115" s="91" t="s">
        <v>1</v>
      </c>
      <c r="R115" s="93">
        <v>11.469250666053632</v>
      </c>
    </row>
    <row r="116" spans="1:18" x14ac:dyDescent="0.35">
      <c r="A116" s="192"/>
      <c r="B116" s="111" t="s">
        <v>154</v>
      </c>
      <c r="C116" s="212"/>
      <c r="D116" s="90">
        <v>0.4357355627784143</v>
      </c>
      <c r="E116" s="90">
        <v>6.1955110791178117E-2</v>
      </c>
      <c r="F116" s="90">
        <v>4.0217361435912063E-2</v>
      </c>
      <c r="G116" s="90">
        <v>2.1737749355266053E-2</v>
      </c>
      <c r="H116" s="90">
        <v>1.9066530955676789E-2</v>
      </c>
      <c r="I116" s="91" t="s">
        <v>1</v>
      </c>
      <c r="J116" s="90">
        <v>1.2890704024110342E-2</v>
      </c>
      <c r="K116" s="91" t="s">
        <v>1</v>
      </c>
      <c r="L116" s="91" t="s">
        <v>1</v>
      </c>
      <c r="M116" s="92">
        <v>8.4967989627892405E-3</v>
      </c>
      <c r="N116" s="92" t="s">
        <v>1</v>
      </c>
      <c r="O116" s="79">
        <v>183.67173764665239</v>
      </c>
      <c r="P116" s="90">
        <v>1.7000000000000001E-2</v>
      </c>
      <c r="Q116" s="91" t="s">
        <v>1</v>
      </c>
      <c r="R116" s="93">
        <v>7.9854170607252284</v>
      </c>
    </row>
    <row r="117" spans="1:18" x14ac:dyDescent="0.35">
      <c r="A117" s="192"/>
      <c r="B117" s="111" t="s">
        <v>24</v>
      </c>
      <c r="C117" s="213"/>
      <c r="D117" s="90">
        <v>3.1844074118629447E-2</v>
      </c>
      <c r="E117" s="90">
        <v>2.5336497844702599E-2</v>
      </c>
      <c r="F117" s="90">
        <v>7.9254441500943105E-3</v>
      </c>
      <c r="G117" s="90">
        <v>1.741105369460829E-2</v>
      </c>
      <c r="H117" s="91" t="s">
        <v>1</v>
      </c>
      <c r="I117" s="91" t="s">
        <v>1</v>
      </c>
      <c r="J117" s="90">
        <v>0.22086692597294147</v>
      </c>
      <c r="K117" s="91" t="s">
        <v>1</v>
      </c>
      <c r="L117" s="91" t="s">
        <v>1</v>
      </c>
      <c r="M117" s="92" t="s">
        <v>1</v>
      </c>
      <c r="N117" s="92">
        <v>8.7824178983904894E-3</v>
      </c>
      <c r="O117" s="79">
        <v>234.99833904520756</v>
      </c>
      <c r="P117" s="90">
        <v>0.02</v>
      </c>
      <c r="Q117" s="91" t="s">
        <v>1</v>
      </c>
      <c r="R117" s="93">
        <v>11.341289571250497</v>
      </c>
    </row>
    <row r="118" spans="1:18" x14ac:dyDescent="0.35">
      <c r="A118" s="192">
        <v>2021</v>
      </c>
      <c r="B118" s="112" t="s">
        <v>102</v>
      </c>
      <c r="C118" s="199" t="s">
        <v>122</v>
      </c>
      <c r="D118" s="61">
        <v>0.30473266929183351</v>
      </c>
      <c r="E118" s="61">
        <v>2.5741766257888623E-2</v>
      </c>
      <c r="F118" s="61">
        <v>2.0949359981828702E-2</v>
      </c>
      <c r="G118" s="61">
        <f>E118-F118</f>
        <v>4.7924062760599205E-3</v>
      </c>
      <c r="H118" s="65" t="s">
        <v>1</v>
      </c>
      <c r="I118" s="65" t="s">
        <v>1</v>
      </c>
      <c r="J118" s="61">
        <v>5.2348194270086558E-3</v>
      </c>
      <c r="K118" s="65" t="s">
        <v>1</v>
      </c>
      <c r="L118" s="65" t="s">
        <v>1</v>
      </c>
      <c r="M118" s="63">
        <v>1.9273903012323908E-3</v>
      </c>
      <c r="N118" s="63">
        <v>1.1000000000000001E-3</v>
      </c>
      <c r="O118" s="62">
        <v>182.76190653274676</v>
      </c>
      <c r="P118" s="61">
        <v>2.2322203474214555E-2</v>
      </c>
      <c r="Q118" s="65" t="s">
        <v>1</v>
      </c>
      <c r="R118" s="64">
        <v>11.977447518832177</v>
      </c>
    </row>
    <row r="119" spans="1:18" x14ac:dyDescent="0.35">
      <c r="A119" s="192"/>
      <c r="B119" s="112" t="s">
        <v>153</v>
      </c>
      <c r="C119" s="200"/>
      <c r="D119" s="61">
        <v>0.19728746914902787</v>
      </c>
      <c r="E119" s="61">
        <v>1.8306683580434135E-2</v>
      </c>
      <c r="F119" s="61">
        <v>1.40599904483408E-2</v>
      </c>
      <c r="G119" s="61">
        <f t="shared" ref="G119:G121" si="0">E119-F119</f>
        <v>4.2466931320933356E-3</v>
      </c>
      <c r="H119" s="65" t="s">
        <v>1</v>
      </c>
      <c r="I119" s="65" t="s">
        <v>1</v>
      </c>
      <c r="J119" s="61">
        <v>1.4397845314742221E-2</v>
      </c>
      <c r="K119" s="65" t="s">
        <v>1</v>
      </c>
      <c r="L119" s="65" t="s">
        <v>1</v>
      </c>
      <c r="M119" s="63">
        <v>1.2796511306370452E-3</v>
      </c>
      <c r="N119" s="63">
        <v>1.1000000000000001E-3</v>
      </c>
      <c r="O119" s="62">
        <v>181.35268981960613</v>
      </c>
      <c r="P119" s="61">
        <v>2.4097959183673467E-2</v>
      </c>
      <c r="Q119" s="65" t="s">
        <v>1</v>
      </c>
      <c r="R119" s="64">
        <v>12.148915533486965</v>
      </c>
    </row>
    <row r="120" spans="1:18" x14ac:dyDescent="0.35">
      <c r="A120" s="192"/>
      <c r="B120" s="112" t="s">
        <v>154</v>
      </c>
      <c r="C120" s="200"/>
      <c r="D120" s="61">
        <v>0.30226814547164166</v>
      </c>
      <c r="E120" s="61">
        <v>6.4290153199085931E-2</v>
      </c>
      <c r="F120" s="61">
        <v>4.0898258891025364E-2</v>
      </c>
      <c r="G120" s="61">
        <f t="shared" si="0"/>
        <v>2.3391894308060567E-2</v>
      </c>
      <c r="H120" s="61">
        <v>8.4025583976118472E-3</v>
      </c>
      <c r="I120" s="65" t="s">
        <v>1</v>
      </c>
      <c r="J120" s="61">
        <v>1.5409136377899308E-2</v>
      </c>
      <c r="K120" s="65" t="s">
        <v>1</v>
      </c>
      <c r="L120" s="65" t="s">
        <v>1</v>
      </c>
      <c r="M120" s="63">
        <v>9.0660194328777994E-3</v>
      </c>
      <c r="N120" s="63" t="s">
        <v>1</v>
      </c>
      <c r="O120" s="62">
        <v>157.51346977246754</v>
      </c>
      <c r="P120" s="61">
        <v>1.7000000000000001E-2</v>
      </c>
      <c r="Q120" s="65" t="s">
        <v>1</v>
      </c>
      <c r="R120" s="64">
        <v>9.3595090345152752</v>
      </c>
    </row>
    <row r="121" spans="1:18" x14ac:dyDescent="0.35">
      <c r="A121" s="192"/>
      <c r="B121" s="112" t="s">
        <v>24</v>
      </c>
      <c r="C121" s="221"/>
      <c r="D121" s="61">
        <v>3.6918835068336785E-2</v>
      </c>
      <c r="E121" s="61">
        <v>2.6979785298764294E-2</v>
      </c>
      <c r="F121" s="61">
        <v>1.1890671531116498E-2</v>
      </c>
      <c r="G121" s="61">
        <f t="shared" si="0"/>
        <v>1.5089113767647796E-2</v>
      </c>
      <c r="H121" s="65" t="s">
        <v>1</v>
      </c>
      <c r="I121" s="65" t="s">
        <v>1</v>
      </c>
      <c r="J121" s="61">
        <v>0.22477184145882681</v>
      </c>
      <c r="K121" s="65" t="s">
        <v>1</v>
      </c>
      <c r="L121" s="65" t="s">
        <v>1</v>
      </c>
      <c r="M121" s="63">
        <v>0.1305</v>
      </c>
      <c r="N121" s="63">
        <v>1.047787961079092E-2</v>
      </c>
      <c r="O121" s="62">
        <v>232.58993338053867</v>
      </c>
      <c r="P121" s="61">
        <v>0.02</v>
      </c>
      <c r="Q121" s="65" t="s">
        <v>1</v>
      </c>
      <c r="R121" s="64">
        <v>11.472753550576355</v>
      </c>
    </row>
    <row r="122" spans="1:18" ht="14.5" customHeight="1" x14ac:dyDescent="0.35">
      <c r="A122" s="192">
        <v>2022</v>
      </c>
      <c r="B122" s="111" t="s">
        <v>3</v>
      </c>
      <c r="C122" s="211" t="s">
        <v>167</v>
      </c>
      <c r="D122" s="90">
        <v>0.22927977982631542</v>
      </c>
      <c r="E122" s="90">
        <v>1.5674758141730506E-2</v>
      </c>
      <c r="F122" s="90">
        <v>1.2050600032797442E-2</v>
      </c>
      <c r="G122" s="90">
        <v>3.9910307145394428E-3</v>
      </c>
      <c r="H122" s="91" t="s">
        <v>1</v>
      </c>
      <c r="I122" s="91">
        <v>4.3588452997779428E-4</v>
      </c>
      <c r="J122" s="90">
        <v>6.5962086422476102E-3</v>
      </c>
      <c r="K122" s="90">
        <v>1.1871976848491575E-3</v>
      </c>
      <c r="L122" s="90">
        <v>1.7736252872620307E-4</v>
      </c>
      <c r="M122" s="92">
        <v>1.3645602135753606E-3</v>
      </c>
      <c r="N122" s="92">
        <v>2.3018355101622418E-3</v>
      </c>
      <c r="O122" s="79">
        <v>172.47019732980755</v>
      </c>
      <c r="P122" s="90">
        <v>2.1999999999999999E-2</v>
      </c>
      <c r="Q122" s="92" t="s">
        <v>1</v>
      </c>
      <c r="R122" s="93">
        <v>15.990961270676308</v>
      </c>
    </row>
    <row r="123" spans="1:18" ht="14.5" customHeight="1" x14ac:dyDescent="0.35">
      <c r="A123" s="192"/>
      <c r="B123" s="111" t="s">
        <v>158</v>
      </c>
      <c r="C123" s="212"/>
      <c r="D123" s="90">
        <v>0.14013176511211597</v>
      </c>
      <c r="E123" s="90">
        <v>1.9712268898822865E-2</v>
      </c>
      <c r="F123" s="90">
        <v>1.4586238162056184E-2</v>
      </c>
      <c r="G123" s="90">
        <v>5.4391059723624437E-3</v>
      </c>
      <c r="H123" s="91" t="s">
        <v>1</v>
      </c>
      <c r="I123" s="91">
        <v>5.8914838718761705E-3</v>
      </c>
      <c r="J123" s="90">
        <v>1.0598558861827374E-2</v>
      </c>
      <c r="K123" s="90">
        <v>9.6811250281715134E-4</v>
      </c>
      <c r="L123" s="90">
        <v>2.148887023624312E-4</v>
      </c>
      <c r="M123" s="92">
        <v>1.1690418563688335E-3</v>
      </c>
      <c r="N123" s="92">
        <v>3.0232345311449822E-3</v>
      </c>
      <c r="O123" s="79">
        <v>171.87982590620868</v>
      </c>
      <c r="P123" s="90">
        <v>2.4E-2</v>
      </c>
      <c r="Q123" s="92" t="s">
        <v>1</v>
      </c>
      <c r="R123" s="93">
        <v>12.790332925475312</v>
      </c>
    </row>
    <row r="124" spans="1:18" x14ac:dyDescent="0.35">
      <c r="A124" s="192"/>
      <c r="B124" s="111" t="s">
        <v>154</v>
      </c>
      <c r="C124" s="212"/>
      <c r="D124" s="90">
        <v>0.15454151898755938</v>
      </c>
      <c r="E124" s="90">
        <v>4.7008687755143587E-2</v>
      </c>
      <c r="F124" s="90">
        <v>2.8076898379550502E-2</v>
      </c>
      <c r="G124" s="90">
        <v>1.958839737401976E-2</v>
      </c>
      <c r="H124" s="91" t="s">
        <v>1</v>
      </c>
      <c r="I124" s="90">
        <v>5.1967978645143485E-2</v>
      </c>
      <c r="J124" s="90">
        <v>5.3056541931024402E-3</v>
      </c>
      <c r="K124" s="90">
        <v>5.2886684806481617E-3</v>
      </c>
      <c r="L124" s="90">
        <v>3.7835817752137805E-4</v>
      </c>
      <c r="M124" s="92">
        <v>5.6670266581695409E-3</v>
      </c>
      <c r="N124" s="92">
        <v>1.6398713114245079E-3</v>
      </c>
      <c r="O124" s="79">
        <v>158.16131068242518</v>
      </c>
      <c r="P124" s="90">
        <v>1.7000000000000001E-2</v>
      </c>
      <c r="Q124" s="92" t="s">
        <v>1</v>
      </c>
      <c r="R124" s="93">
        <v>9.2310030201971518</v>
      </c>
    </row>
    <row r="125" spans="1:18" x14ac:dyDescent="0.35">
      <c r="A125" s="192"/>
      <c r="B125" s="111" t="s">
        <v>24</v>
      </c>
      <c r="C125" s="213"/>
      <c r="D125" s="90">
        <v>1.5806224737269371E-2</v>
      </c>
      <c r="E125" s="90">
        <v>1.0135793445618713E-2</v>
      </c>
      <c r="F125" s="90">
        <v>4.0293253978834209E-3</v>
      </c>
      <c r="G125" s="90">
        <v>7.7538230764187376E-3</v>
      </c>
      <c r="H125" s="91" t="s">
        <v>1</v>
      </c>
      <c r="I125" s="91" t="s">
        <v>1</v>
      </c>
      <c r="J125" s="90">
        <v>0.17867294530163425</v>
      </c>
      <c r="K125" s="91" t="s">
        <v>1</v>
      </c>
      <c r="L125" s="91" t="s">
        <v>1</v>
      </c>
      <c r="M125" s="92" t="s">
        <v>1</v>
      </c>
      <c r="N125" s="92">
        <v>1.9609422420553174E-3</v>
      </c>
      <c r="O125" s="79">
        <v>228.04868869209875</v>
      </c>
      <c r="P125" s="90">
        <v>0.02</v>
      </c>
      <c r="Q125" s="90">
        <v>0.21965495919361469</v>
      </c>
      <c r="R125" s="93">
        <v>11.710318569384764</v>
      </c>
    </row>
    <row r="126" spans="1:18" x14ac:dyDescent="0.3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31"/>
      <c r="P126" s="4"/>
      <c r="Q126" s="4"/>
      <c r="R126" s="34"/>
    </row>
    <row r="127" spans="1:18" x14ac:dyDescent="0.3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31"/>
      <c r="P127" s="4"/>
      <c r="Q127" s="4"/>
      <c r="R127" s="34"/>
    </row>
    <row r="128" spans="1:18" x14ac:dyDescent="0.35">
      <c r="A128" s="132" t="s">
        <v>127</v>
      </c>
      <c r="B128" s="83"/>
      <c r="C128" s="83"/>
      <c r="D128" s="84"/>
      <c r="E128" s="84"/>
      <c r="F128" s="84"/>
      <c r="G128" s="84"/>
      <c r="H128" s="84"/>
      <c r="I128" s="84"/>
      <c r="J128" s="85"/>
      <c r="K128" s="85"/>
      <c r="L128" s="85"/>
      <c r="M128" s="86"/>
      <c r="N128" s="85"/>
      <c r="O128" s="87"/>
      <c r="P128" s="133"/>
      <c r="Q128" s="133"/>
      <c r="R128" s="34"/>
    </row>
    <row r="129" spans="1:18" x14ac:dyDescent="0.35">
      <c r="A129" s="132" t="s">
        <v>23</v>
      </c>
      <c r="B129" s="83"/>
      <c r="C129" s="83"/>
      <c r="D129" s="84"/>
      <c r="E129" s="84"/>
      <c r="F129" s="84"/>
      <c r="G129" s="84"/>
      <c r="H129" s="84"/>
      <c r="I129" s="84"/>
      <c r="J129" s="85"/>
      <c r="K129" s="85"/>
      <c r="L129" s="85"/>
      <c r="M129" s="86"/>
      <c r="N129" s="85"/>
      <c r="O129" s="87"/>
      <c r="P129" s="133"/>
      <c r="Q129" s="133"/>
      <c r="R129" s="34"/>
    </row>
    <row r="130" spans="1:18" x14ac:dyDescent="0.35">
      <c r="A130" s="134" t="s">
        <v>22</v>
      </c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6"/>
      <c r="P130" s="133"/>
      <c r="Q130" s="133"/>
      <c r="R130" s="34"/>
    </row>
    <row r="131" spans="1:18" x14ac:dyDescent="0.35">
      <c r="A131" s="134" t="s">
        <v>21</v>
      </c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6"/>
      <c r="P131" s="137"/>
      <c r="Q131" s="137"/>
      <c r="R131" s="34"/>
    </row>
    <row r="132" spans="1:18" x14ac:dyDescent="0.35">
      <c r="A132" s="138" t="s">
        <v>20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9"/>
      <c r="P132" s="133"/>
      <c r="Q132" s="133"/>
      <c r="R132" s="34"/>
    </row>
    <row r="133" spans="1:18" x14ac:dyDescent="0.35">
      <c r="A133" s="138" t="s">
        <v>170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9"/>
      <c r="P133" s="133"/>
      <c r="Q133" s="133"/>
      <c r="R133" s="34"/>
    </row>
    <row r="134" spans="1:18" x14ac:dyDescent="0.35">
      <c r="A134" s="140" t="s">
        <v>19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9"/>
      <c r="P134" s="4"/>
      <c r="Q134" s="4"/>
      <c r="R134" s="34"/>
    </row>
    <row r="135" spans="1:18" x14ac:dyDescent="0.35">
      <c r="A135" s="138" t="s">
        <v>0</v>
      </c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9"/>
      <c r="P135" s="4"/>
      <c r="Q135" s="4"/>
      <c r="R135" s="34"/>
    </row>
    <row r="136" spans="1:18" x14ac:dyDescent="0.35">
      <c r="A136" s="134" t="s">
        <v>128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9"/>
      <c r="P136" s="4"/>
      <c r="Q136" s="4"/>
      <c r="R136" s="34"/>
    </row>
    <row r="137" spans="1:18" x14ac:dyDescent="0.35">
      <c r="A137" s="132" t="s">
        <v>129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41"/>
      <c r="P137" s="4"/>
      <c r="Q137" s="4"/>
      <c r="R137" s="34"/>
    </row>
    <row r="138" spans="1:18" x14ac:dyDescent="0.35">
      <c r="A138" s="138" t="s">
        <v>130</v>
      </c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6"/>
      <c r="P138" s="4"/>
      <c r="Q138" s="4"/>
      <c r="R138" s="4"/>
    </row>
    <row r="139" spans="1:18" x14ac:dyDescent="0.35">
      <c r="A139" s="132" t="s">
        <v>177</v>
      </c>
      <c r="B139" s="133"/>
      <c r="C139" s="134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9"/>
      <c r="P139" s="4"/>
      <c r="Q139" s="4"/>
      <c r="R139" s="4"/>
    </row>
    <row r="140" spans="1:18" x14ac:dyDescent="0.35">
      <c r="A140" s="14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41"/>
      <c r="P140" s="4"/>
      <c r="Q140" s="4"/>
      <c r="R140" s="4"/>
    </row>
    <row r="141" spans="1:18" x14ac:dyDescent="0.3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41"/>
      <c r="P141" s="4"/>
      <c r="Q141" s="4"/>
      <c r="R141" s="4"/>
    </row>
    <row r="142" spans="1:18" x14ac:dyDescent="0.3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41"/>
      <c r="P142" s="4"/>
      <c r="Q142" s="4"/>
      <c r="R142" s="4"/>
    </row>
    <row r="143" spans="1:18" x14ac:dyDescent="0.3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41"/>
      <c r="P143" s="4"/>
      <c r="Q143" s="4"/>
      <c r="R143" s="4"/>
    </row>
    <row r="144" spans="1:18" x14ac:dyDescent="0.35">
      <c r="A144" s="1"/>
      <c r="B144" s="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41"/>
      <c r="P144" s="4"/>
      <c r="Q144" s="4"/>
      <c r="R144" s="34"/>
    </row>
    <row r="145" spans="1:18" x14ac:dyDescent="0.35">
      <c r="A145" s="1"/>
      <c r="B145" s="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41"/>
      <c r="P145" s="4"/>
      <c r="Q145" s="4"/>
      <c r="R145" s="34"/>
    </row>
    <row r="146" spans="1:18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41"/>
      <c r="P146" s="4"/>
      <c r="Q146" s="4"/>
      <c r="R146" s="34"/>
    </row>
    <row r="147" spans="1:18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41"/>
      <c r="P147" s="4"/>
      <c r="Q147" s="4"/>
      <c r="R147" s="34"/>
    </row>
    <row r="148" spans="1:18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41"/>
      <c r="P148" s="4"/>
      <c r="Q148" s="4"/>
      <c r="R148" s="34"/>
    </row>
    <row r="149" spans="1:18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41"/>
      <c r="P149" s="4"/>
      <c r="Q149" s="4"/>
      <c r="R149" s="34"/>
    </row>
  </sheetData>
  <mergeCells count="96">
    <mergeCell ref="A118:A121"/>
    <mergeCell ref="C118:C121"/>
    <mergeCell ref="A110:A113"/>
    <mergeCell ref="C110:C113"/>
    <mergeCell ref="E3:H3"/>
    <mergeCell ref="C70:C73"/>
    <mergeCell ref="A74:A77"/>
    <mergeCell ref="C74:C77"/>
    <mergeCell ref="A78:A81"/>
    <mergeCell ref="C78:C81"/>
    <mergeCell ref="A57:A61"/>
    <mergeCell ref="C57:C61"/>
    <mergeCell ref="A62:A65"/>
    <mergeCell ref="C62:C65"/>
    <mergeCell ref="A66:A69"/>
    <mergeCell ref="C66:C69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  <mergeCell ref="A70:A73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C25:C26"/>
    <mergeCell ref="A21:A22"/>
    <mergeCell ref="C21:C22"/>
    <mergeCell ref="C39:C40"/>
    <mergeCell ref="A41:A42"/>
    <mergeCell ref="C41:C42"/>
    <mergeCell ref="A25:A26"/>
    <mergeCell ref="A27:A28"/>
    <mergeCell ref="C27:C28"/>
    <mergeCell ref="A29:A30"/>
    <mergeCell ref="C29:C30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49:A52"/>
    <mergeCell ref="C49:C52"/>
    <mergeCell ref="A43:A44"/>
    <mergeCell ref="C43:C44"/>
    <mergeCell ref="A19:A20"/>
    <mergeCell ref="A11:A12"/>
    <mergeCell ref="C11:C12"/>
    <mergeCell ref="A13:A14"/>
    <mergeCell ref="C13:C14"/>
    <mergeCell ref="A15:A16"/>
    <mergeCell ref="C15:C16"/>
    <mergeCell ref="P3:P4"/>
    <mergeCell ref="Q3:Q4"/>
    <mergeCell ref="R3:R4"/>
    <mergeCell ref="A122:A125"/>
    <mergeCell ref="C122:C125"/>
    <mergeCell ref="O3:O4"/>
    <mergeCell ref="A114:A117"/>
    <mergeCell ref="C114:C117"/>
    <mergeCell ref="A9:A10"/>
    <mergeCell ref="C9:C10"/>
    <mergeCell ref="D3:D4"/>
    <mergeCell ref="C19:C20"/>
    <mergeCell ref="A7:A8"/>
    <mergeCell ref="C7:C8"/>
    <mergeCell ref="A17:A18"/>
    <mergeCell ref="C17:C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8" workbookViewId="0">
      <selection activeCell="A27" sqref="A27"/>
    </sheetView>
  </sheetViews>
  <sheetFormatPr defaultRowHeight="14.5" x14ac:dyDescent="0.35"/>
  <cols>
    <col min="11" max="11" width="13.1796875" customWidth="1"/>
    <col min="12" max="12" width="10.1796875" customWidth="1"/>
  </cols>
  <sheetData>
    <row r="1" spans="1:12" x14ac:dyDescent="0.35">
      <c r="A1" s="226" t="s">
        <v>131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x14ac:dyDescent="0.3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x14ac:dyDescent="0.35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ht="15" customHeight="1" x14ac:dyDescent="0.35">
      <c r="A4" s="195" t="s">
        <v>15</v>
      </c>
      <c r="B4" s="196" t="s">
        <v>31</v>
      </c>
      <c r="C4" s="232" t="s">
        <v>28</v>
      </c>
      <c r="D4" s="232"/>
      <c r="E4" s="232" t="s">
        <v>11</v>
      </c>
      <c r="F4" s="232"/>
      <c r="G4" s="232" t="s">
        <v>29</v>
      </c>
      <c r="H4" s="232"/>
      <c r="I4" s="232" t="s">
        <v>30</v>
      </c>
      <c r="J4" s="232"/>
      <c r="K4" s="102" t="s">
        <v>32</v>
      </c>
      <c r="L4" s="102" t="s">
        <v>98</v>
      </c>
    </row>
    <row r="5" spans="1:12" x14ac:dyDescent="0.35">
      <c r="A5" s="195"/>
      <c r="B5" s="196"/>
      <c r="C5" s="102" t="s">
        <v>33</v>
      </c>
      <c r="D5" s="102" t="s">
        <v>34</v>
      </c>
      <c r="E5" s="102" t="s">
        <v>33</v>
      </c>
      <c r="F5" s="102" t="s">
        <v>34</v>
      </c>
      <c r="G5" s="102" t="s">
        <v>33</v>
      </c>
      <c r="H5" s="102" t="s">
        <v>34</v>
      </c>
      <c r="I5" s="102" t="s">
        <v>33</v>
      </c>
      <c r="J5" s="102" t="s">
        <v>34</v>
      </c>
      <c r="K5" s="102" t="s">
        <v>35</v>
      </c>
      <c r="L5" s="102" t="s">
        <v>100</v>
      </c>
    </row>
    <row r="6" spans="1:12" x14ac:dyDescent="0.35">
      <c r="A6" s="100">
        <v>1999</v>
      </c>
      <c r="B6" s="90" t="s">
        <v>37</v>
      </c>
      <c r="C6" s="90">
        <v>0.73</v>
      </c>
      <c r="D6" s="90">
        <v>0.27359121938160885</v>
      </c>
      <c r="E6" s="90">
        <v>0.38100000000000001</v>
      </c>
      <c r="F6" s="90">
        <v>0.1427921295676616</v>
      </c>
      <c r="G6" s="90">
        <v>6.56</v>
      </c>
      <c r="H6" s="90">
        <v>2.458573149511444</v>
      </c>
      <c r="I6" s="90">
        <v>0.20300000000000001</v>
      </c>
      <c r="J6" s="90">
        <v>7.6080845937625485E-2</v>
      </c>
      <c r="K6" s="79">
        <v>220</v>
      </c>
      <c r="L6" s="93">
        <v>9.0909090909090917</v>
      </c>
    </row>
    <row r="7" spans="1:12" x14ac:dyDescent="0.35">
      <c r="A7" s="100">
        <v>2000</v>
      </c>
      <c r="B7" s="90" t="s">
        <v>38</v>
      </c>
      <c r="C7" s="61">
        <v>0.83992331119509767</v>
      </c>
      <c r="D7" s="61">
        <v>0.31478855191356891</v>
      </c>
      <c r="E7" s="61">
        <v>0.34552474956885476</v>
      </c>
      <c r="F7" s="61">
        <v>0.12949662679598356</v>
      </c>
      <c r="G7" s="61">
        <v>6.6449407404689396</v>
      </c>
      <c r="H7" s="61">
        <v>2.4904074519225041</v>
      </c>
      <c r="I7" s="61">
        <v>0.22012047091096126</v>
      </c>
      <c r="J7" s="61">
        <v>8.2497298695046378E-2</v>
      </c>
      <c r="K7" s="62">
        <v>220</v>
      </c>
      <c r="L7" s="64">
        <v>9.0909090909090917</v>
      </c>
    </row>
    <row r="8" spans="1:12" x14ac:dyDescent="0.35">
      <c r="A8" s="100">
        <v>2001</v>
      </c>
      <c r="B8" s="229" t="s">
        <v>39</v>
      </c>
      <c r="C8" s="90">
        <v>0.84347838534211284</v>
      </c>
      <c r="D8" s="90">
        <v>0.31612093146271125</v>
      </c>
      <c r="E8" s="90">
        <v>0.34437743018504541</v>
      </c>
      <c r="F8" s="90">
        <v>0.12906663157785131</v>
      </c>
      <c r="G8" s="90">
        <v>6.6476878432189057</v>
      </c>
      <c r="H8" s="90">
        <v>2.4914370179377507</v>
      </c>
      <c r="I8" s="90">
        <v>0.22002175780131689</v>
      </c>
      <c r="J8" s="90">
        <v>8.2460302749790826E-2</v>
      </c>
      <c r="K8" s="79">
        <v>220</v>
      </c>
      <c r="L8" s="93">
        <v>9.0909090909090917</v>
      </c>
    </row>
    <row r="9" spans="1:12" x14ac:dyDescent="0.35">
      <c r="A9" s="100">
        <v>2002</v>
      </c>
      <c r="B9" s="230"/>
      <c r="C9" s="61">
        <v>0.73894627473050778</v>
      </c>
      <c r="D9" s="61">
        <v>0.27694412652194106</v>
      </c>
      <c r="E9" s="61">
        <v>0.26229100826875623</v>
      </c>
      <c r="F9" s="61">
        <v>9.8302077787781744E-2</v>
      </c>
      <c r="G9" s="61">
        <v>6.7120251958959267</v>
      </c>
      <c r="H9" s="61">
        <v>2.5155495313222587</v>
      </c>
      <c r="I9" s="61">
        <v>0.18876756569548464</v>
      </c>
      <c r="J9" s="61">
        <v>7.074677873743232E-2</v>
      </c>
      <c r="K9" s="62">
        <v>220</v>
      </c>
      <c r="L9" s="64">
        <v>9.0909090909090917</v>
      </c>
    </row>
    <row r="10" spans="1:12" x14ac:dyDescent="0.35">
      <c r="A10" s="100">
        <v>2003</v>
      </c>
      <c r="B10" s="230"/>
      <c r="C10" s="90">
        <v>0.65499999999999992</v>
      </c>
      <c r="D10" s="90">
        <v>0.24548253245884077</v>
      </c>
      <c r="E10" s="90">
        <v>0.19700000000000001</v>
      </c>
      <c r="F10" s="90">
        <v>7.3832150983804037E-2</v>
      </c>
      <c r="G10" s="90">
        <v>6.48</v>
      </c>
      <c r="H10" s="90">
        <v>2.4285905501271583</v>
      </c>
      <c r="I10" s="90">
        <v>0.19499999999999998</v>
      </c>
      <c r="J10" s="90">
        <v>7.3082585999196883E-2</v>
      </c>
      <c r="K10" s="79">
        <v>220</v>
      </c>
      <c r="L10" s="93">
        <v>9.0909090909090917</v>
      </c>
    </row>
    <row r="11" spans="1:12" x14ac:dyDescent="0.35">
      <c r="A11" s="100">
        <v>2004</v>
      </c>
      <c r="B11" s="220" t="s">
        <v>40</v>
      </c>
      <c r="C11" s="61">
        <v>1.3768360594992324</v>
      </c>
      <c r="D11" s="61">
        <v>0.51601404987255395</v>
      </c>
      <c r="E11" s="61">
        <v>0.37176030914191949</v>
      </c>
      <c r="F11" s="61">
        <v>0.13932925519975567</v>
      </c>
      <c r="G11" s="61">
        <v>5.4058803133767395</v>
      </c>
      <c r="H11" s="61">
        <v>2.0260292969421587</v>
      </c>
      <c r="I11" s="61">
        <v>0.14319358424646655</v>
      </c>
      <c r="J11" s="61">
        <v>5.3666448385772503E-2</v>
      </c>
      <c r="K11" s="62">
        <v>220</v>
      </c>
      <c r="L11" s="64">
        <v>9.0909090909090917</v>
      </c>
    </row>
    <row r="12" spans="1:12" x14ac:dyDescent="0.35">
      <c r="A12" s="100">
        <v>2005</v>
      </c>
      <c r="B12" s="220"/>
      <c r="C12" s="90">
        <v>1.3317292902121414</v>
      </c>
      <c r="D12" s="90">
        <v>0.4991088224593756</v>
      </c>
      <c r="E12" s="90">
        <v>0.271711255120132</v>
      </c>
      <c r="F12" s="90">
        <v>0.10183262138085523</v>
      </c>
      <c r="G12" s="90">
        <v>5.3831846915693591</v>
      </c>
      <c r="H12" s="90">
        <v>2.0175233752368094</v>
      </c>
      <c r="I12" s="90">
        <v>0.14314666503637588</v>
      </c>
      <c r="J12" s="90">
        <v>5.3648863887277805E-2</v>
      </c>
      <c r="K12" s="79">
        <v>220</v>
      </c>
      <c r="L12" s="93">
        <v>9.0909090909090917</v>
      </c>
    </row>
    <row r="13" spans="1:12" x14ac:dyDescent="0.35">
      <c r="A13" s="100">
        <v>2006</v>
      </c>
      <c r="B13" s="220"/>
      <c r="C13" s="61">
        <v>1.24889298870334</v>
      </c>
      <c r="D13" s="61">
        <v>0.46806322692669677</v>
      </c>
      <c r="E13" s="61">
        <v>0.28907361247544205</v>
      </c>
      <c r="F13" s="61">
        <v>0.10833972894274362</v>
      </c>
      <c r="G13" s="61">
        <v>6.0139915888998026</v>
      </c>
      <c r="H13" s="61">
        <v>2.2539387563805979</v>
      </c>
      <c r="I13" s="61">
        <v>0.19818639489194498</v>
      </c>
      <c r="J13" s="61">
        <v>7.4276791018263413E-2</v>
      </c>
      <c r="K13" s="62">
        <v>241</v>
      </c>
      <c r="L13" s="64">
        <v>9.3000000000000007</v>
      </c>
    </row>
    <row r="14" spans="1:12" x14ac:dyDescent="0.35">
      <c r="A14" s="100">
        <v>2007</v>
      </c>
      <c r="B14" s="220"/>
      <c r="C14" s="90">
        <v>1.6441390225373511</v>
      </c>
      <c r="D14" s="90">
        <v>0.61619999999999997</v>
      </c>
      <c r="E14" s="90">
        <v>0.39300538110914157</v>
      </c>
      <c r="F14" s="90">
        <v>0.14729999999999999</v>
      </c>
      <c r="G14" s="90">
        <v>4.8746685236768803</v>
      </c>
      <c r="H14" s="90">
        <v>1.8269</v>
      </c>
      <c r="I14" s="90">
        <v>0.112</v>
      </c>
      <c r="J14" s="90">
        <v>4.2000000000000003E-2</v>
      </c>
      <c r="K14" s="79">
        <v>241</v>
      </c>
      <c r="L14" s="93">
        <v>9.3000000000000007</v>
      </c>
    </row>
    <row r="15" spans="1:12" x14ac:dyDescent="0.35">
      <c r="A15" s="110">
        <v>2008</v>
      </c>
      <c r="B15" s="220" t="s">
        <v>36</v>
      </c>
      <c r="C15" s="124">
        <v>1.756</v>
      </c>
      <c r="D15" s="61">
        <v>0.65829003786628471</v>
      </c>
      <c r="E15" s="61">
        <v>0.34699999999999998</v>
      </c>
      <c r="F15" s="61">
        <v>0.13009395834193643</v>
      </c>
      <c r="G15" s="61">
        <v>4.6369999999999996</v>
      </c>
      <c r="H15" s="61">
        <v>1.7377568818257281</v>
      </c>
      <c r="I15" s="61">
        <v>0.11700000000000001</v>
      </c>
      <c r="J15" s="61">
        <v>4.3999999999999997E-2</v>
      </c>
      <c r="K15" s="62">
        <v>241</v>
      </c>
      <c r="L15" s="64">
        <v>9.3000000000000007</v>
      </c>
    </row>
    <row r="16" spans="1:12" x14ac:dyDescent="0.35">
      <c r="A16" s="110">
        <v>2009</v>
      </c>
      <c r="B16" s="220"/>
      <c r="C16" s="123">
        <v>1.379</v>
      </c>
      <c r="D16" s="90">
        <v>0.5166611628519433</v>
      </c>
      <c r="E16" s="90">
        <v>0.29599999999999999</v>
      </c>
      <c r="F16" s="90">
        <v>0.11077680913320098</v>
      </c>
      <c r="G16" s="90">
        <v>4.43</v>
      </c>
      <c r="H16" s="90">
        <v>1.6602294025071695</v>
      </c>
      <c r="I16" s="90">
        <v>9.9000000000000005E-2</v>
      </c>
      <c r="J16" s="90">
        <v>3.6975271484135395E-2</v>
      </c>
      <c r="K16" s="79">
        <v>241</v>
      </c>
      <c r="L16" s="93">
        <v>9.3000000000000007</v>
      </c>
    </row>
    <row r="17" spans="1:12" x14ac:dyDescent="0.35">
      <c r="A17" s="110">
        <v>2010</v>
      </c>
      <c r="B17" s="220"/>
      <c r="C17" s="124">
        <v>1.831</v>
      </c>
      <c r="D17" s="61">
        <v>0.7508414445080368</v>
      </c>
      <c r="E17" s="61">
        <v>0.38500000000000001</v>
      </c>
      <c r="F17" s="61">
        <v>0.15798602438039536</v>
      </c>
      <c r="G17" s="61">
        <v>4.7679999999999998</v>
      </c>
      <c r="H17" s="61">
        <v>1.9551977674928083</v>
      </c>
      <c r="I17" s="61">
        <v>0.107</v>
      </c>
      <c r="J17" s="61">
        <v>4.3802444767691046E-2</v>
      </c>
      <c r="K17" s="62">
        <v>241</v>
      </c>
      <c r="L17" s="64">
        <v>8.5</v>
      </c>
    </row>
    <row r="18" spans="1:12" x14ac:dyDescent="0.35">
      <c r="A18" s="110">
        <v>2011</v>
      </c>
      <c r="B18" s="220"/>
      <c r="C18" s="123">
        <v>1.423</v>
      </c>
      <c r="D18" s="90">
        <v>0.49613566949389742</v>
      </c>
      <c r="E18" s="90">
        <v>0.307</v>
      </c>
      <c r="F18" s="90">
        <v>0.10693645467316512</v>
      </c>
      <c r="G18" s="90">
        <v>4.1989999999999998</v>
      </c>
      <c r="H18" s="90">
        <v>1.4635729474439549</v>
      </c>
      <c r="I18" s="90">
        <v>9.2999999999999999E-2</v>
      </c>
      <c r="J18" s="90">
        <v>3.2573488259619962E-2</v>
      </c>
      <c r="K18" s="79">
        <v>241</v>
      </c>
      <c r="L18" s="93">
        <v>10</v>
      </c>
    </row>
    <row r="19" spans="1:12" x14ac:dyDescent="0.35">
      <c r="A19" s="100">
        <v>2022</v>
      </c>
      <c r="B19" s="61" t="s">
        <v>178</v>
      </c>
      <c r="C19" s="61">
        <v>0</v>
      </c>
      <c r="D19" s="61">
        <v>0</v>
      </c>
      <c r="E19" s="61">
        <v>3.0000000000000001E-3</v>
      </c>
      <c r="F19" s="61">
        <v>1E-3</v>
      </c>
      <c r="G19" s="61">
        <v>8.5999999999999993E-2</v>
      </c>
      <c r="H19" s="61">
        <v>3.4000000000000002E-2</v>
      </c>
      <c r="I19" s="61">
        <v>1E-3</v>
      </c>
      <c r="J19" s="61">
        <v>5.0000000000000001E-4</v>
      </c>
      <c r="K19" s="62">
        <v>230.66666666666666</v>
      </c>
      <c r="L19" s="64">
        <v>9.3000000000000007</v>
      </c>
    </row>
    <row r="20" spans="1:12" x14ac:dyDescent="0.35">
      <c r="A20" s="144"/>
      <c r="B20" s="145"/>
      <c r="C20" s="146"/>
      <c r="D20" s="147"/>
      <c r="E20" s="146"/>
      <c r="F20" s="147"/>
      <c r="G20" s="146"/>
      <c r="H20" s="147"/>
      <c r="I20" s="146"/>
      <c r="J20" s="147"/>
      <c r="K20" s="148"/>
      <c r="L20" s="148"/>
    </row>
    <row r="21" spans="1:12" ht="15" customHeight="1" x14ac:dyDescent="0.35"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2" x14ac:dyDescent="0.35">
      <c r="A22" s="149" t="s">
        <v>180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12" x14ac:dyDescent="0.35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x14ac:dyDescent="0.35">
      <c r="B24" s="150"/>
      <c r="C24" s="150"/>
      <c r="D24" s="150"/>
      <c r="E24" s="150"/>
      <c r="F24" s="150"/>
      <c r="G24" s="150"/>
      <c r="H24" s="150"/>
      <c r="I24" s="150"/>
      <c r="J24" s="150"/>
      <c r="K24" s="150"/>
    </row>
    <row r="25" spans="1:12" x14ac:dyDescent="0.35">
      <c r="A25" s="150" t="s">
        <v>41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</row>
  </sheetData>
  <mergeCells count="10">
    <mergeCell ref="B8:B10"/>
    <mergeCell ref="B11:B14"/>
    <mergeCell ref="B15:B18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4.5" x14ac:dyDescent="0.35"/>
  <cols>
    <col min="2" max="2" width="16.453125" customWidth="1"/>
    <col min="3" max="3" width="16" customWidth="1"/>
  </cols>
  <sheetData>
    <row r="1" spans="1:8" x14ac:dyDescent="0.35">
      <c r="A1" s="226" t="s">
        <v>143</v>
      </c>
      <c r="B1" s="235"/>
      <c r="C1" s="235"/>
      <c r="D1" s="235"/>
      <c r="E1" s="235"/>
      <c r="F1" s="235"/>
      <c r="G1" s="235"/>
      <c r="H1" s="235"/>
    </row>
    <row r="2" spans="1:8" x14ac:dyDescent="0.35">
      <c r="A2" s="235"/>
      <c r="B2" s="235"/>
      <c r="C2" s="235"/>
      <c r="D2" s="235"/>
      <c r="E2" s="235"/>
      <c r="F2" s="235"/>
      <c r="G2" s="235"/>
      <c r="H2" s="235"/>
    </row>
    <row r="3" spans="1:8" x14ac:dyDescent="0.35">
      <c r="A3" s="236"/>
      <c r="B3" s="236"/>
      <c r="C3" s="236"/>
      <c r="D3" s="236"/>
      <c r="E3" s="236"/>
      <c r="F3" s="236"/>
      <c r="G3" s="236"/>
      <c r="H3" s="236"/>
    </row>
    <row r="4" spans="1:8" x14ac:dyDescent="0.35">
      <c r="A4" s="195" t="s">
        <v>15</v>
      </c>
      <c r="B4" s="195" t="s">
        <v>42</v>
      </c>
      <c r="C4" s="195" t="s">
        <v>25</v>
      </c>
      <c r="D4" s="204" t="s">
        <v>43</v>
      </c>
      <c r="E4" s="204" t="s">
        <v>44</v>
      </c>
      <c r="F4" s="204" t="s">
        <v>10</v>
      </c>
      <c r="G4" s="204" t="s">
        <v>45</v>
      </c>
      <c r="H4" s="204" t="s">
        <v>46</v>
      </c>
    </row>
    <row r="5" spans="1:8" x14ac:dyDescent="0.35">
      <c r="A5" s="238"/>
      <c r="B5" s="195"/>
      <c r="C5" s="195"/>
      <c r="D5" s="205"/>
      <c r="E5" s="205"/>
      <c r="F5" s="205"/>
      <c r="G5" s="205"/>
      <c r="H5" s="205"/>
    </row>
    <row r="6" spans="1:8" x14ac:dyDescent="0.35">
      <c r="A6" s="233" t="s">
        <v>47</v>
      </c>
      <c r="B6" s="51" t="s">
        <v>48</v>
      </c>
      <c r="C6" s="51" t="s">
        <v>3</v>
      </c>
      <c r="D6" s="52">
        <v>1.1599999999999999</v>
      </c>
      <c r="E6" s="53">
        <v>0.13</v>
      </c>
      <c r="F6" s="52">
        <v>0.24</v>
      </c>
      <c r="G6" s="52" t="s">
        <v>1</v>
      </c>
      <c r="H6" s="52">
        <v>200</v>
      </c>
    </row>
    <row r="7" spans="1:8" x14ac:dyDescent="0.35">
      <c r="A7" s="233"/>
      <c r="B7" s="237" t="s">
        <v>49</v>
      </c>
      <c r="C7" s="54" t="s">
        <v>50</v>
      </c>
      <c r="D7" s="53">
        <v>0.8</v>
      </c>
      <c r="E7" s="52">
        <v>0.44</v>
      </c>
      <c r="F7" s="53">
        <v>0.9</v>
      </c>
      <c r="G7" s="52" t="s">
        <v>1</v>
      </c>
      <c r="H7" s="52">
        <v>159</v>
      </c>
    </row>
    <row r="8" spans="1:8" x14ac:dyDescent="0.35">
      <c r="A8" s="233"/>
      <c r="B8" s="237"/>
      <c r="C8" s="54" t="s">
        <v>3</v>
      </c>
      <c r="D8" s="52">
        <v>3.95</v>
      </c>
      <c r="E8" s="52">
        <v>0.24</v>
      </c>
      <c r="F8" s="53">
        <v>0.2</v>
      </c>
      <c r="G8" s="52" t="s">
        <v>1</v>
      </c>
      <c r="H8" s="52">
        <v>199</v>
      </c>
    </row>
    <row r="9" spans="1:8" x14ac:dyDescent="0.35">
      <c r="A9" s="233" t="s">
        <v>51</v>
      </c>
      <c r="B9" s="55" t="s">
        <v>48</v>
      </c>
      <c r="C9" s="55" t="s">
        <v>3</v>
      </c>
      <c r="D9" s="56">
        <v>0.69</v>
      </c>
      <c r="E9" s="57">
        <v>0.1</v>
      </c>
      <c r="F9" s="56">
        <v>0.19</v>
      </c>
      <c r="G9" s="58">
        <v>3.0000000000000001E-3</v>
      </c>
      <c r="H9" s="56">
        <v>207</v>
      </c>
    </row>
    <row r="10" spans="1:8" x14ac:dyDescent="0.35">
      <c r="A10" s="233"/>
      <c r="B10" s="234" t="s">
        <v>49</v>
      </c>
      <c r="C10" s="59" t="s">
        <v>50</v>
      </c>
      <c r="D10" s="57">
        <v>0.38</v>
      </c>
      <c r="E10" s="56">
        <v>0.19</v>
      </c>
      <c r="F10" s="57">
        <v>0.17</v>
      </c>
      <c r="G10" s="58">
        <v>3.0000000000000001E-3</v>
      </c>
      <c r="H10" s="56">
        <v>167</v>
      </c>
    </row>
    <row r="11" spans="1:8" x14ac:dyDescent="0.35">
      <c r="A11" s="233"/>
      <c r="B11" s="234"/>
      <c r="C11" s="59" t="s">
        <v>3</v>
      </c>
      <c r="D11" s="56">
        <v>0.7</v>
      </c>
      <c r="E11" s="56">
        <v>0.1</v>
      </c>
      <c r="F11" s="57">
        <v>0.22</v>
      </c>
      <c r="G11" s="58">
        <v>3.0000000000000001E-3</v>
      </c>
      <c r="H11" s="56">
        <v>206</v>
      </c>
    </row>
    <row r="12" spans="1:8" x14ac:dyDescent="0.35">
      <c r="A12" s="233" t="s">
        <v>52</v>
      </c>
      <c r="B12" s="51" t="s">
        <v>48</v>
      </c>
      <c r="C12" s="51" t="s">
        <v>3</v>
      </c>
      <c r="D12" s="52">
        <v>0.8</v>
      </c>
      <c r="E12" s="53">
        <v>0.11</v>
      </c>
      <c r="F12" s="52">
        <v>0.2</v>
      </c>
      <c r="G12" s="52" t="s">
        <v>1</v>
      </c>
      <c r="H12" s="52">
        <v>202</v>
      </c>
    </row>
    <row r="13" spans="1:8" x14ac:dyDescent="0.35">
      <c r="A13" s="233"/>
      <c r="B13" s="237" t="s">
        <v>49</v>
      </c>
      <c r="C13" s="54" t="s">
        <v>50</v>
      </c>
      <c r="D13" s="53">
        <v>0.59</v>
      </c>
      <c r="E13" s="52">
        <v>0.24</v>
      </c>
      <c r="F13" s="53">
        <v>0.18</v>
      </c>
      <c r="G13" s="52">
        <v>1.5E-3</v>
      </c>
      <c r="H13" s="52">
        <v>172</v>
      </c>
    </row>
    <row r="14" spans="1:8" x14ac:dyDescent="0.35">
      <c r="A14" s="233"/>
      <c r="B14" s="237"/>
      <c r="C14" s="54" t="s">
        <v>3</v>
      </c>
      <c r="D14" s="52">
        <v>0.78</v>
      </c>
      <c r="E14" s="52">
        <v>0.1</v>
      </c>
      <c r="F14" s="53">
        <v>0.2</v>
      </c>
      <c r="G14" s="52">
        <v>2.5000000000000001E-3</v>
      </c>
      <c r="H14" s="52">
        <v>201</v>
      </c>
    </row>
    <row r="15" spans="1:8" x14ac:dyDescent="0.35">
      <c r="A15" s="233"/>
      <c r="B15" s="51" t="s">
        <v>48</v>
      </c>
      <c r="C15" s="51" t="s">
        <v>53</v>
      </c>
      <c r="D15" s="52">
        <v>0.79</v>
      </c>
      <c r="E15" s="53">
        <v>0.14000000000000001</v>
      </c>
      <c r="F15" s="52">
        <v>0.09</v>
      </c>
      <c r="G15" s="52" t="s">
        <v>1</v>
      </c>
      <c r="H15" s="52">
        <v>184</v>
      </c>
    </row>
    <row r="16" spans="1:8" x14ac:dyDescent="0.35">
      <c r="A16" s="233"/>
      <c r="B16" s="237" t="s">
        <v>49</v>
      </c>
      <c r="C16" s="54" t="s">
        <v>50</v>
      </c>
      <c r="D16" s="53">
        <v>0.54</v>
      </c>
      <c r="E16" s="52">
        <v>0.19</v>
      </c>
      <c r="F16" s="53">
        <v>0.13</v>
      </c>
      <c r="G16" s="52">
        <v>9.1000000000000004E-3</v>
      </c>
      <c r="H16" s="52">
        <v>158</v>
      </c>
    </row>
    <row r="17" spans="1:8" x14ac:dyDescent="0.35">
      <c r="A17" s="233"/>
      <c r="B17" s="237"/>
      <c r="C17" s="54" t="s">
        <v>53</v>
      </c>
      <c r="D17" s="52">
        <v>0.68</v>
      </c>
      <c r="E17" s="52">
        <v>0.18</v>
      </c>
      <c r="F17" s="53">
        <v>0.1</v>
      </c>
      <c r="G17" s="52">
        <v>9.4000000000000004E-3</v>
      </c>
      <c r="H17" s="52">
        <v>183</v>
      </c>
    </row>
    <row r="18" spans="1:8" x14ac:dyDescent="0.35">
      <c r="A18" s="233" t="s">
        <v>54</v>
      </c>
      <c r="B18" s="55" t="s">
        <v>48</v>
      </c>
      <c r="C18" s="55" t="s">
        <v>3</v>
      </c>
      <c r="D18" s="56">
        <v>0.79</v>
      </c>
      <c r="E18" s="57">
        <v>0.23</v>
      </c>
      <c r="F18" s="56">
        <v>0.22</v>
      </c>
      <c r="G18" s="56" t="s">
        <v>1</v>
      </c>
      <c r="H18" s="56">
        <v>205</v>
      </c>
    </row>
    <row r="19" spans="1:8" x14ac:dyDescent="0.35">
      <c r="A19" s="233"/>
      <c r="B19" s="234" t="s">
        <v>49</v>
      </c>
      <c r="C19" s="59" t="s">
        <v>50</v>
      </c>
      <c r="D19" s="57">
        <v>0.61</v>
      </c>
      <c r="E19" s="56">
        <v>0.23</v>
      </c>
      <c r="F19" s="57">
        <v>0.13</v>
      </c>
      <c r="G19" s="56">
        <v>1.4E-3</v>
      </c>
      <c r="H19" s="56">
        <v>172</v>
      </c>
    </row>
    <row r="20" spans="1:8" x14ac:dyDescent="0.35">
      <c r="A20" s="233"/>
      <c r="B20" s="234"/>
      <c r="C20" s="59" t="s">
        <v>3</v>
      </c>
      <c r="D20" s="56">
        <v>1.04</v>
      </c>
      <c r="E20" s="56">
        <v>0.1</v>
      </c>
      <c r="F20" s="57">
        <v>0.24</v>
      </c>
      <c r="G20" s="56">
        <v>2.5000000000000001E-3</v>
      </c>
      <c r="H20" s="56">
        <v>207</v>
      </c>
    </row>
    <row r="21" spans="1:8" x14ac:dyDescent="0.35">
      <c r="A21" s="233" t="s">
        <v>55</v>
      </c>
      <c r="B21" s="51" t="s">
        <v>48</v>
      </c>
      <c r="C21" s="51" t="s">
        <v>3</v>
      </c>
      <c r="D21" s="52">
        <v>0.78</v>
      </c>
      <c r="E21" s="53">
        <v>0.1</v>
      </c>
      <c r="F21" s="52">
        <v>0.28000000000000003</v>
      </c>
      <c r="G21" s="52" t="s">
        <v>1</v>
      </c>
      <c r="H21" s="52">
        <v>221</v>
      </c>
    </row>
    <row r="22" spans="1:8" x14ac:dyDescent="0.35">
      <c r="A22" s="233"/>
      <c r="B22" s="237" t="s">
        <v>49</v>
      </c>
      <c r="C22" s="54" t="s">
        <v>50</v>
      </c>
      <c r="D22" s="53">
        <v>0.62</v>
      </c>
      <c r="E22" s="52">
        <v>0.24</v>
      </c>
      <c r="F22" s="53">
        <v>0.21</v>
      </c>
      <c r="G22" s="52">
        <v>6.1000000000000004E-3</v>
      </c>
      <c r="H22" s="52">
        <v>175</v>
      </c>
    </row>
    <row r="23" spans="1:8" x14ac:dyDescent="0.35">
      <c r="A23" s="233"/>
      <c r="B23" s="237"/>
      <c r="C23" s="54" t="s">
        <v>3</v>
      </c>
      <c r="D23" s="52">
        <v>0.92</v>
      </c>
      <c r="E23" s="52">
        <v>0.09</v>
      </c>
      <c r="F23" s="53">
        <v>0.24</v>
      </c>
      <c r="G23" s="52">
        <v>6.1000000000000004E-3</v>
      </c>
      <c r="H23" s="52">
        <v>212</v>
      </c>
    </row>
    <row r="24" spans="1:8" x14ac:dyDescent="0.35">
      <c r="A24" s="233" t="s">
        <v>56</v>
      </c>
      <c r="B24" s="55" t="s">
        <v>48</v>
      </c>
      <c r="C24" s="55" t="s">
        <v>3</v>
      </c>
      <c r="D24" s="56">
        <v>1.0900000000000001</v>
      </c>
      <c r="E24" s="57">
        <v>0.11</v>
      </c>
      <c r="F24" s="56">
        <v>0.06</v>
      </c>
      <c r="G24" s="56" t="s">
        <v>1</v>
      </c>
      <c r="H24" s="56">
        <v>226</v>
      </c>
    </row>
    <row r="25" spans="1:8" x14ac:dyDescent="0.35">
      <c r="A25" s="233"/>
      <c r="B25" s="234" t="s">
        <v>49</v>
      </c>
      <c r="C25" s="59" t="s">
        <v>50</v>
      </c>
      <c r="D25" s="57">
        <v>0.37</v>
      </c>
      <c r="E25" s="56">
        <v>0.21</v>
      </c>
      <c r="F25" s="57">
        <v>0.28000000000000003</v>
      </c>
      <c r="G25" s="56">
        <v>1.6999999999999999E-3</v>
      </c>
      <c r="H25" s="56">
        <v>148</v>
      </c>
    </row>
    <row r="26" spans="1:8" x14ac:dyDescent="0.35">
      <c r="A26" s="233"/>
      <c r="B26" s="234"/>
      <c r="C26" s="59" t="s">
        <v>3</v>
      </c>
      <c r="D26" s="56">
        <v>0.73</v>
      </c>
      <c r="E26" s="56">
        <v>0.09</v>
      </c>
      <c r="F26" s="57">
        <v>0.09</v>
      </c>
      <c r="G26" s="58">
        <v>2E-3</v>
      </c>
      <c r="H26" s="56">
        <v>210</v>
      </c>
    </row>
    <row r="27" spans="1:8" x14ac:dyDescent="0.35">
      <c r="A27" s="6"/>
      <c r="B27" s="6"/>
      <c r="C27" s="6"/>
      <c r="D27" s="7"/>
      <c r="E27" s="7"/>
      <c r="F27" s="7"/>
      <c r="G27" s="7"/>
      <c r="H27" s="7"/>
    </row>
    <row r="28" spans="1:8" x14ac:dyDescent="0.35">
      <c r="A28" s="1" t="s">
        <v>57</v>
      </c>
      <c r="B28" s="1"/>
      <c r="C28" s="1"/>
      <c r="D28" s="33"/>
      <c r="E28" s="7"/>
      <c r="F28" s="7"/>
      <c r="G28" s="7"/>
      <c r="H28" s="7"/>
    </row>
    <row r="29" spans="1:8" x14ac:dyDescent="0.35">
      <c r="A29" s="8" t="s">
        <v>58</v>
      </c>
      <c r="B29" s="8"/>
      <c r="C29" s="8"/>
      <c r="D29" s="9"/>
      <c r="E29" s="10"/>
      <c r="F29" s="10"/>
      <c r="G29" s="10"/>
      <c r="H29" s="10"/>
    </row>
    <row r="30" spans="1:8" x14ac:dyDescent="0.35">
      <c r="A30" s="8"/>
      <c r="B30" s="8"/>
      <c r="C30" s="8"/>
      <c r="D30" s="9"/>
      <c r="E30" s="10"/>
      <c r="F30" s="10"/>
      <c r="G30" s="10"/>
      <c r="H30" s="10"/>
    </row>
    <row r="31" spans="1:8" x14ac:dyDescent="0.35">
      <c r="A31" s="8" t="s">
        <v>59</v>
      </c>
      <c r="B31" s="8"/>
      <c r="C31" s="8"/>
      <c r="D31" s="9"/>
      <c r="E31" s="10"/>
      <c r="F31" s="10"/>
      <c r="G31" s="10"/>
      <c r="H31" s="10"/>
    </row>
    <row r="32" spans="1:8" x14ac:dyDescent="0.35">
      <c r="A32" s="8" t="s">
        <v>60</v>
      </c>
      <c r="B32" s="8"/>
      <c r="C32" s="8"/>
      <c r="D32" s="9"/>
      <c r="E32" s="10"/>
      <c r="F32" s="10"/>
      <c r="G32" s="10"/>
      <c r="H32" s="10"/>
    </row>
    <row r="33" spans="1:8" x14ac:dyDescent="0.35">
      <c r="A33" s="8" t="s">
        <v>61</v>
      </c>
      <c r="B33" s="8"/>
      <c r="C33" s="8"/>
      <c r="D33" s="9"/>
      <c r="E33" s="10"/>
      <c r="F33" s="10"/>
      <c r="G33" s="10"/>
      <c r="H33" s="10"/>
    </row>
    <row r="34" spans="1:8" x14ac:dyDescent="0.35">
      <c r="A34" s="8" t="s">
        <v>62</v>
      </c>
      <c r="B34" s="8"/>
      <c r="C34" s="8"/>
      <c r="D34" s="9"/>
      <c r="E34" s="10"/>
      <c r="F34" s="10"/>
      <c r="G34" s="10"/>
      <c r="H34" s="10"/>
    </row>
    <row r="35" spans="1:8" x14ac:dyDescent="0.35">
      <c r="A35" s="8" t="s">
        <v>63</v>
      </c>
      <c r="B35" s="8"/>
      <c r="C35" s="8"/>
      <c r="D35" s="9"/>
      <c r="E35" s="10"/>
      <c r="F35" s="10"/>
      <c r="G35" s="10"/>
      <c r="H35" s="10"/>
    </row>
    <row r="36" spans="1:8" x14ac:dyDescent="0.35">
      <c r="A36" s="8" t="s">
        <v>64</v>
      </c>
      <c r="B36" s="8"/>
      <c r="C36" s="8"/>
      <c r="D36" s="9"/>
      <c r="E36" s="10"/>
      <c r="F36" s="10"/>
      <c r="G36" s="10"/>
      <c r="H36" s="10"/>
    </row>
    <row r="37" spans="1:8" x14ac:dyDescent="0.35">
      <c r="A37" s="8" t="s">
        <v>65</v>
      </c>
      <c r="B37" s="8"/>
      <c r="C37" s="8"/>
      <c r="D37" s="9"/>
      <c r="E37" s="10"/>
      <c r="F37" s="10"/>
      <c r="G37" s="10"/>
      <c r="H37" s="10"/>
    </row>
    <row r="38" spans="1:8" x14ac:dyDescent="0.35">
      <c r="A38" s="6"/>
      <c r="B38" s="11"/>
      <c r="C38" s="11"/>
      <c r="D38" s="10"/>
      <c r="E38" s="10"/>
      <c r="F38" s="10"/>
      <c r="G38" s="10"/>
      <c r="H38" s="10"/>
    </row>
  </sheetData>
  <mergeCells count="22">
    <mergeCell ref="F4:F5"/>
    <mergeCell ref="A4:A5"/>
    <mergeCell ref="B4:B5"/>
    <mergeCell ref="C4:C5"/>
    <mergeCell ref="D4:D5"/>
    <mergeCell ref="E4:E5"/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opLeftCell="A136" workbookViewId="0">
      <selection activeCell="N157" sqref="N157"/>
    </sheetView>
  </sheetViews>
  <sheetFormatPr defaultRowHeight="14.5" x14ac:dyDescent="0.35"/>
  <cols>
    <col min="1" max="1" width="15.453125" customWidth="1"/>
    <col min="4" max="4" width="14.1796875" customWidth="1"/>
    <col min="11" max="11" width="13.453125" customWidth="1"/>
  </cols>
  <sheetData>
    <row r="1" spans="1:14" x14ac:dyDescent="0.35">
      <c r="A1" s="248" t="s">
        <v>132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 x14ac:dyDescent="0.3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 x14ac:dyDescent="0.3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4" ht="15" customHeight="1" x14ac:dyDescent="0.35">
      <c r="A4" s="195" t="s">
        <v>15</v>
      </c>
      <c r="B4" s="196" t="s">
        <v>13</v>
      </c>
      <c r="C4" s="195" t="s">
        <v>27</v>
      </c>
      <c r="D4" s="195"/>
      <c r="E4" s="196" t="s">
        <v>66</v>
      </c>
      <c r="F4" s="196" t="s">
        <v>67</v>
      </c>
      <c r="G4" s="196" t="s">
        <v>68</v>
      </c>
      <c r="H4" s="196" t="s">
        <v>69</v>
      </c>
      <c r="I4" s="196" t="s">
        <v>70</v>
      </c>
      <c r="J4" s="196" t="s">
        <v>71</v>
      </c>
      <c r="K4" s="196" t="s">
        <v>183</v>
      </c>
    </row>
    <row r="5" spans="1:14" x14ac:dyDescent="0.35">
      <c r="A5" s="195"/>
      <c r="B5" s="196"/>
      <c r="C5" s="195"/>
      <c r="D5" s="195"/>
      <c r="E5" s="196"/>
      <c r="F5" s="196"/>
      <c r="G5" s="196"/>
      <c r="H5" s="196"/>
      <c r="I5" s="196"/>
      <c r="J5" s="196"/>
      <c r="K5" s="196"/>
    </row>
    <row r="6" spans="1:14" x14ac:dyDescent="0.35">
      <c r="A6" s="103" t="s">
        <v>72</v>
      </c>
      <c r="B6" s="106" t="s">
        <v>73</v>
      </c>
      <c r="C6" s="12"/>
      <c r="D6" s="12"/>
      <c r="E6" s="13">
        <v>1.86</v>
      </c>
      <c r="F6" s="13">
        <v>0.68</v>
      </c>
      <c r="G6" s="13">
        <v>10.7</v>
      </c>
      <c r="H6" s="13">
        <v>0.66</v>
      </c>
      <c r="I6" s="14" t="s">
        <v>1</v>
      </c>
      <c r="J6" s="15" t="s">
        <v>1</v>
      </c>
      <c r="K6" s="14" t="s">
        <v>1</v>
      </c>
    </row>
    <row r="7" spans="1:14" x14ac:dyDescent="0.35">
      <c r="A7" s="103" t="s">
        <v>74</v>
      </c>
      <c r="B7" s="105" t="s">
        <v>75</v>
      </c>
      <c r="C7" s="16"/>
      <c r="D7" s="16"/>
      <c r="E7" s="17">
        <v>1.62</v>
      </c>
      <c r="F7" s="18">
        <v>0.54</v>
      </c>
      <c r="G7" s="18">
        <v>6.55</v>
      </c>
      <c r="H7" s="17">
        <v>0.318</v>
      </c>
      <c r="I7" s="19" t="s">
        <v>1</v>
      </c>
      <c r="J7" s="20" t="s">
        <v>1</v>
      </c>
      <c r="K7" s="19" t="s">
        <v>1</v>
      </c>
      <c r="N7" s="35"/>
    </row>
    <row r="8" spans="1:14" x14ac:dyDescent="0.35">
      <c r="A8" s="103" t="s">
        <v>76</v>
      </c>
      <c r="B8" s="42" t="s">
        <v>39</v>
      </c>
      <c r="C8" s="21"/>
      <c r="D8" s="21"/>
      <c r="E8" s="22">
        <v>0.85</v>
      </c>
      <c r="F8" s="22">
        <v>0.28999999999999998</v>
      </c>
      <c r="G8" s="22">
        <v>6.16</v>
      </c>
      <c r="H8" s="22">
        <v>0.12</v>
      </c>
      <c r="I8" s="23" t="s">
        <v>1</v>
      </c>
      <c r="J8" s="24" t="s">
        <v>1</v>
      </c>
      <c r="K8" s="23" t="s">
        <v>1</v>
      </c>
      <c r="N8" s="35"/>
    </row>
    <row r="9" spans="1:14" ht="14.5" customHeight="1" x14ac:dyDescent="0.35">
      <c r="A9" s="103" t="s">
        <v>184</v>
      </c>
      <c r="B9" s="105" t="s">
        <v>40</v>
      </c>
      <c r="C9" s="16"/>
      <c r="D9" s="16"/>
      <c r="E9" s="17">
        <v>0.85</v>
      </c>
      <c r="F9" s="25">
        <v>0.23</v>
      </c>
      <c r="G9" s="25">
        <v>5.42</v>
      </c>
      <c r="H9" s="17">
        <v>0.1</v>
      </c>
      <c r="I9" s="26" t="s">
        <v>1</v>
      </c>
      <c r="J9" s="20" t="s">
        <v>1</v>
      </c>
      <c r="K9" s="26" t="s">
        <v>1</v>
      </c>
      <c r="N9" s="35"/>
    </row>
    <row r="10" spans="1:14" x14ac:dyDescent="0.35">
      <c r="A10" s="239">
        <v>2006</v>
      </c>
      <c r="B10" s="247" t="s">
        <v>40</v>
      </c>
      <c r="C10" s="247" t="s">
        <v>77</v>
      </c>
      <c r="D10" s="105" t="s">
        <v>78</v>
      </c>
      <c r="E10" s="17">
        <v>1.4570000000000001</v>
      </c>
      <c r="F10" s="25">
        <v>0.30099999999999999</v>
      </c>
      <c r="G10" s="25">
        <v>4.8869999999999996</v>
      </c>
      <c r="H10" s="17">
        <v>0.114</v>
      </c>
      <c r="I10" s="26" t="s">
        <v>1</v>
      </c>
      <c r="J10" s="20" t="s">
        <v>1</v>
      </c>
      <c r="K10" s="27">
        <v>239</v>
      </c>
      <c r="N10" s="35"/>
    </row>
    <row r="11" spans="1:14" x14ac:dyDescent="0.35">
      <c r="A11" s="239"/>
      <c r="B11" s="247"/>
      <c r="C11" s="247"/>
      <c r="D11" s="105" t="s">
        <v>79</v>
      </c>
      <c r="E11" s="17">
        <v>1.218</v>
      </c>
      <c r="F11" s="25">
        <v>0.35</v>
      </c>
      <c r="G11" s="25">
        <v>5.32</v>
      </c>
      <c r="H11" s="17">
        <v>0.106</v>
      </c>
      <c r="I11" s="26" t="s">
        <v>1</v>
      </c>
      <c r="J11" s="20" t="s">
        <v>1</v>
      </c>
      <c r="K11" s="27">
        <v>232</v>
      </c>
      <c r="N11" s="35"/>
    </row>
    <row r="12" spans="1:14" x14ac:dyDescent="0.35">
      <c r="A12" s="239"/>
      <c r="B12" s="247"/>
      <c r="C12" s="247"/>
      <c r="D12" s="105" t="s">
        <v>80</v>
      </c>
      <c r="E12" s="17">
        <v>1.2070000000000001</v>
      </c>
      <c r="F12" s="25">
        <v>0.19400000000000001</v>
      </c>
      <c r="G12" s="25">
        <v>4.7489999999999997</v>
      </c>
      <c r="H12" s="17">
        <v>0.10299999999999999</v>
      </c>
      <c r="I12" s="26" t="s">
        <v>1</v>
      </c>
      <c r="J12" s="20" t="s">
        <v>1</v>
      </c>
      <c r="K12" s="27">
        <v>231</v>
      </c>
      <c r="N12" s="35"/>
    </row>
    <row r="13" spans="1:14" x14ac:dyDescent="0.35">
      <c r="A13" s="239"/>
      <c r="B13" s="247"/>
      <c r="C13" s="247"/>
      <c r="D13" s="105" t="s">
        <v>81</v>
      </c>
      <c r="E13" s="17">
        <v>0.93600000000000005</v>
      </c>
      <c r="F13" s="25">
        <v>0.23</v>
      </c>
      <c r="G13" s="25">
        <v>4.9340000000000002</v>
      </c>
      <c r="H13" s="17">
        <v>9.6000000000000002E-2</v>
      </c>
      <c r="I13" s="26" t="s">
        <v>1</v>
      </c>
      <c r="J13" s="20" t="s">
        <v>1</v>
      </c>
      <c r="K13" s="27">
        <v>227</v>
      </c>
      <c r="N13" s="35"/>
    </row>
    <row r="14" spans="1:14" x14ac:dyDescent="0.35">
      <c r="A14" s="239"/>
      <c r="B14" s="247"/>
      <c r="C14" s="247"/>
      <c r="D14" s="105" t="s">
        <v>82</v>
      </c>
      <c r="E14" s="17">
        <v>0.71099999999999997</v>
      </c>
      <c r="F14" s="25">
        <v>0.191</v>
      </c>
      <c r="G14" s="25">
        <v>4.5780000000000003</v>
      </c>
      <c r="H14" s="17">
        <v>8.2000000000000003E-2</v>
      </c>
      <c r="I14" s="26" t="s">
        <v>1</v>
      </c>
      <c r="J14" s="20" t="s">
        <v>1</v>
      </c>
      <c r="K14" s="27">
        <v>215</v>
      </c>
      <c r="N14" s="35"/>
    </row>
    <row r="15" spans="1:14" x14ac:dyDescent="0.35">
      <c r="A15" s="239"/>
      <c r="B15" s="247"/>
      <c r="C15" s="247" t="s">
        <v>83</v>
      </c>
      <c r="D15" s="105" t="s">
        <v>84</v>
      </c>
      <c r="E15" s="17">
        <v>1.0089999999999999</v>
      </c>
      <c r="F15" s="25">
        <v>0.19600000000000001</v>
      </c>
      <c r="G15" s="25">
        <v>4.5949999999999998</v>
      </c>
      <c r="H15" s="17">
        <v>9.0999999999999998E-2</v>
      </c>
      <c r="I15" s="26" t="s">
        <v>1</v>
      </c>
      <c r="J15" s="20" t="s">
        <v>1</v>
      </c>
      <c r="K15" s="27">
        <v>224</v>
      </c>
      <c r="N15" s="35"/>
    </row>
    <row r="16" spans="1:14" x14ac:dyDescent="0.35">
      <c r="A16" s="239"/>
      <c r="B16" s="247"/>
      <c r="C16" s="247"/>
      <c r="D16" s="105" t="s">
        <v>85</v>
      </c>
      <c r="E16" s="17">
        <v>1.4890000000000001</v>
      </c>
      <c r="F16" s="25">
        <v>0.19400000000000001</v>
      </c>
      <c r="G16" s="25">
        <v>4.5860000000000003</v>
      </c>
      <c r="H16" s="17">
        <v>0.105</v>
      </c>
      <c r="I16" s="26" t="s">
        <v>1</v>
      </c>
      <c r="J16" s="20" t="s">
        <v>1</v>
      </c>
      <c r="K16" s="27">
        <v>238</v>
      </c>
      <c r="N16" s="36"/>
    </row>
    <row r="17" spans="1:14" x14ac:dyDescent="0.35">
      <c r="A17" s="239"/>
      <c r="B17" s="247"/>
      <c r="C17" s="247"/>
      <c r="D17" s="105" t="s">
        <v>86</v>
      </c>
      <c r="E17" s="17">
        <v>0.80200000000000005</v>
      </c>
      <c r="F17" s="25">
        <v>0.20899999999999999</v>
      </c>
      <c r="G17" s="25">
        <v>4.6269999999999998</v>
      </c>
      <c r="H17" s="17">
        <v>8.4000000000000005E-2</v>
      </c>
      <c r="I17" s="26" t="s">
        <v>1</v>
      </c>
      <c r="J17" s="20" t="s">
        <v>1</v>
      </c>
      <c r="K17" s="27">
        <v>214</v>
      </c>
      <c r="N17" s="36"/>
    </row>
    <row r="18" spans="1:14" x14ac:dyDescent="0.35">
      <c r="A18" s="239">
        <v>2007</v>
      </c>
      <c r="B18" s="251" t="s">
        <v>40</v>
      </c>
      <c r="C18" s="251" t="s">
        <v>77</v>
      </c>
      <c r="D18" s="106" t="s">
        <v>78</v>
      </c>
      <c r="E18" s="28">
        <v>1.4570000000000001</v>
      </c>
      <c r="F18" s="13">
        <v>0.30099999999999999</v>
      </c>
      <c r="G18" s="13">
        <v>4.8869999999999996</v>
      </c>
      <c r="H18" s="28">
        <v>0.114</v>
      </c>
      <c r="I18" s="14" t="s">
        <v>1</v>
      </c>
      <c r="J18" s="15" t="s">
        <v>1</v>
      </c>
      <c r="K18" s="29">
        <v>239</v>
      </c>
      <c r="N18" s="36"/>
    </row>
    <row r="19" spans="1:14" x14ac:dyDescent="0.35">
      <c r="A19" s="239"/>
      <c r="B19" s="251"/>
      <c r="C19" s="251"/>
      <c r="D19" s="106" t="s">
        <v>79</v>
      </c>
      <c r="E19" s="28">
        <v>1.218</v>
      </c>
      <c r="F19" s="13">
        <v>0.35</v>
      </c>
      <c r="G19" s="13">
        <v>5.32</v>
      </c>
      <c r="H19" s="28">
        <v>0.106</v>
      </c>
      <c r="I19" s="14" t="s">
        <v>1</v>
      </c>
      <c r="J19" s="15" t="s">
        <v>1</v>
      </c>
      <c r="K19" s="29">
        <v>232</v>
      </c>
      <c r="N19" s="36"/>
    </row>
    <row r="20" spans="1:14" x14ac:dyDescent="0.35">
      <c r="A20" s="239"/>
      <c r="B20" s="251"/>
      <c r="C20" s="251"/>
      <c r="D20" s="106" t="s">
        <v>80</v>
      </c>
      <c r="E20" s="28">
        <v>1.2070000000000001</v>
      </c>
      <c r="F20" s="13">
        <v>0.19400000000000001</v>
      </c>
      <c r="G20" s="13">
        <v>4.7489999999999997</v>
      </c>
      <c r="H20" s="28">
        <v>0.10299999999999999</v>
      </c>
      <c r="I20" s="14" t="s">
        <v>1</v>
      </c>
      <c r="J20" s="15" t="s">
        <v>1</v>
      </c>
      <c r="K20" s="29">
        <v>231</v>
      </c>
      <c r="N20" s="36"/>
    </row>
    <row r="21" spans="1:14" x14ac:dyDescent="0.35">
      <c r="A21" s="239"/>
      <c r="B21" s="251"/>
      <c r="C21" s="251"/>
      <c r="D21" s="106" t="s">
        <v>81</v>
      </c>
      <c r="E21" s="28">
        <v>0.93600000000000005</v>
      </c>
      <c r="F21" s="13">
        <v>0.23</v>
      </c>
      <c r="G21" s="13">
        <v>4.9340000000000002</v>
      </c>
      <c r="H21" s="28">
        <v>9.6000000000000002E-2</v>
      </c>
      <c r="I21" s="14" t="s">
        <v>1</v>
      </c>
      <c r="J21" s="15" t="s">
        <v>1</v>
      </c>
      <c r="K21" s="29">
        <v>227</v>
      </c>
      <c r="N21" s="36"/>
    </row>
    <row r="22" spans="1:14" x14ac:dyDescent="0.35">
      <c r="A22" s="239"/>
      <c r="B22" s="251"/>
      <c r="C22" s="251"/>
      <c r="D22" s="106" t="s">
        <v>82</v>
      </c>
      <c r="E22" s="28">
        <v>0.71099999999999997</v>
      </c>
      <c r="F22" s="13">
        <v>0.191</v>
      </c>
      <c r="G22" s="13">
        <v>4.5780000000000003</v>
      </c>
      <c r="H22" s="28">
        <v>8.2000000000000003E-2</v>
      </c>
      <c r="I22" s="14" t="s">
        <v>1</v>
      </c>
      <c r="J22" s="15" t="s">
        <v>1</v>
      </c>
      <c r="K22" s="29">
        <v>215</v>
      </c>
      <c r="N22" s="36"/>
    </row>
    <row r="23" spans="1:14" x14ac:dyDescent="0.35">
      <c r="A23" s="239"/>
      <c r="B23" s="251"/>
      <c r="C23" s="251" t="s">
        <v>83</v>
      </c>
      <c r="D23" s="106" t="s">
        <v>84</v>
      </c>
      <c r="E23" s="28">
        <v>1.0089999999999999</v>
      </c>
      <c r="F23" s="13">
        <v>0.19600000000000001</v>
      </c>
      <c r="G23" s="13">
        <v>4.5949999999999998</v>
      </c>
      <c r="H23" s="28">
        <v>9.0999999999999998E-2</v>
      </c>
      <c r="I23" s="14" t="s">
        <v>1</v>
      </c>
      <c r="J23" s="15" t="s">
        <v>1</v>
      </c>
      <c r="K23" s="29">
        <v>224</v>
      </c>
      <c r="N23" s="36"/>
    </row>
    <row r="24" spans="1:14" x14ac:dyDescent="0.35">
      <c r="A24" s="239"/>
      <c r="B24" s="251"/>
      <c r="C24" s="251"/>
      <c r="D24" s="106" t="s">
        <v>85</v>
      </c>
      <c r="E24" s="28">
        <v>1.4890000000000001</v>
      </c>
      <c r="F24" s="13">
        <v>0.19400000000000001</v>
      </c>
      <c r="G24" s="13">
        <v>4.5860000000000003</v>
      </c>
      <c r="H24" s="28">
        <v>0.105</v>
      </c>
      <c r="I24" s="14" t="s">
        <v>1</v>
      </c>
      <c r="J24" s="15" t="s">
        <v>1</v>
      </c>
      <c r="K24" s="29">
        <v>238</v>
      </c>
      <c r="N24" s="36"/>
    </row>
    <row r="25" spans="1:14" x14ac:dyDescent="0.35">
      <c r="A25" s="239"/>
      <c r="B25" s="251"/>
      <c r="C25" s="251"/>
      <c r="D25" s="106" t="s">
        <v>86</v>
      </c>
      <c r="E25" s="28">
        <v>0.80200000000000005</v>
      </c>
      <c r="F25" s="13">
        <v>0.20899999999999999</v>
      </c>
      <c r="G25" s="13">
        <v>4.6269999999999998</v>
      </c>
      <c r="H25" s="28">
        <v>8.4000000000000005E-2</v>
      </c>
      <c r="I25" s="14" t="s">
        <v>1</v>
      </c>
      <c r="J25" s="15" t="s">
        <v>1</v>
      </c>
      <c r="K25" s="29">
        <v>214</v>
      </c>
      <c r="N25" s="36"/>
    </row>
    <row r="26" spans="1:14" x14ac:dyDescent="0.35">
      <c r="A26" s="239">
        <v>2008</v>
      </c>
      <c r="B26" s="247" t="s">
        <v>36</v>
      </c>
      <c r="C26" s="247" t="s">
        <v>77</v>
      </c>
      <c r="D26" s="105" t="s">
        <v>78</v>
      </c>
      <c r="E26" s="17">
        <v>0.93500000000000005</v>
      </c>
      <c r="F26" s="25">
        <v>0.184</v>
      </c>
      <c r="G26" s="25">
        <v>4.4409999999999998</v>
      </c>
      <c r="H26" s="17">
        <v>0.104</v>
      </c>
      <c r="I26" s="26" t="s">
        <v>1</v>
      </c>
      <c r="J26" s="20" t="s">
        <v>1</v>
      </c>
      <c r="K26" s="27">
        <v>239</v>
      </c>
    </row>
    <row r="27" spans="1:14" x14ac:dyDescent="0.35">
      <c r="A27" s="239"/>
      <c r="B27" s="247"/>
      <c r="C27" s="247"/>
      <c r="D27" s="105" t="s">
        <v>79</v>
      </c>
      <c r="E27" s="17">
        <v>1.052</v>
      </c>
      <c r="F27" s="25">
        <v>0.191</v>
      </c>
      <c r="G27" s="25">
        <v>4.718</v>
      </c>
      <c r="H27" s="17">
        <v>9.6000000000000002E-2</v>
      </c>
      <c r="I27" s="26" t="s">
        <v>1</v>
      </c>
      <c r="J27" s="20" t="s">
        <v>1</v>
      </c>
      <c r="K27" s="27">
        <v>232</v>
      </c>
    </row>
    <row r="28" spans="1:14" x14ac:dyDescent="0.35">
      <c r="A28" s="239"/>
      <c r="B28" s="247"/>
      <c r="C28" s="247"/>
      <c r="D28" s="105" t="s">
        <v>80</v>
      </c>
      <c r="E28" s="17">
        <v>0.75600000000000001</v>
      </c>
      <c r="F28" s="25">
        <v>0.115</v>
      </c>
      <c r="G28" s="25">
        <v>4.4660000000000002</v>
      </c>
      <c r="H28" s="17">
        <v>8.3000000000000004E-2</v>
      </c>
      <c r="I28" s="26" t="s">
        <v>1</v>
      </c>
      <c r="J28" s="20" t="s">
        <v>1</v>
      </c>
      <c r="K28" s="27">
        <v>231</v>
      </c>
    </row>
    <row r="29" spans="1:14" x14ac:dyDescent="0.35">
      <c r="A29" s="239"/>
      <c r="B29" s="247"/>
      <c r="C29" s="247"/>
      <c r="D29" s="105" t="s">
        <v>81</v>
      </c>
      <c r="E29" s="17">
        <v>0.96</v>
      </c>
      <c r="F29" s="25">
        <v>9.7000000000000003E-2</v>
      </c>
      <c r="G29" s="25">
        <v>4.5869999999999997</v>
      </c>
      <c r="H29" s="17">
        <v>8.3000000000000004E-2</v>
      </c>
      <c r="I29" s="26" t="s">
        <v>1</v>
      </c>
      <c r="J29" s="20" t="s">
        <v>1</v>
      </c>
      <c r="K29" s="27">
        <v>227</v>
      </c>
    </row>
    <row r="30" spans="1:14" x14ac:dyDescent="0.35">
      <c r="A30" s="239"/>
      <c r="B30" s="247"/>
      <c r="C30" s="247"/>
      <c r="D30" s="105" t="s">
        <v>82</v>
      </c>
      <c r="E30" s="17">
        <v>0.627</v>
      </c>
      <c r="F30" s="25">
        <v>0.13100000000000001</v>
      </c>
      <c r="G30" s="25">
        <v>4.7439999999999998</v>
      </c>
      <c r="H30" s="17">
        <v>7.4999999999999997E-2</v>
      </c>
      <c r="I30" s="26" t="s">
        <v>1</v>
      </c>
      <c r="J30" s="20" t="s">
        <v>1</v>
      </c>
      <c r="K30" s="27">
        <v>215</v>
      </c>
    </row>
    <row r="31" spans="1:14" x14ac:dyDescent="0.35">
      <c r="A31" s="239"/>
      <c r="B31" s="247"/>
      <c r="C31" s="247" t="s">
        <v>83</v>
      </c>
      <c r="D31" s="105" t="s">
        <v>84</v>
      </c>
      <c r="E31" s="17">
        <v>1.212</v>
      </c>
      <c r="F31" s="25">
        <v>0.185</v>
      </c>
      <c r="G31" s="25">
        <v>4.82</v>
      </c>
      <c r="H31" s="17">
        <v>8.7999999999999995E-2</v>
      </c>
      <c r="I31" s="26" t="s">
        <v>1</v>
      </c>
      <c r="J31" s="20" t="s">
        <v>1</v>
      </c>
      <c r="K31" s="27">
        <v>224</v>
      </c>
    </row>
    <row r="32" spans="1:14" x14ac:dyDescent="0.35">
      <c r="A32" s="239"/>
      <c r="B32" s="247"/>
      <c r="C32" s="247"/>
      <c r="D32" s="105" t="s">
        <v>85</v>
      </c>
      <c r="E32" s="17">
        <v>0.80500000000000005</v>
      </c>
      <c r="F32" s="25">
        <v>7.3999999999999996E-2</v>
      </c>
      <c r="G32" s="25">
        <v>4.343</v>
      </c>
      <c r="H32" s="17">
        <v>8.2000000000000003E-2</v>
      </c>
      <c r="I32" s="26" t="s">
        <v>1</v>
      </c>
      <c r="J32" s="20" t="s">
        <v>1</v>
      </c>
      <c r="K32" s="27">
        <v>238</v>
      </c>
    </row>
    <row r="33" spans="1:11" x14ac:dyDescent="0.35">
      <c r="A33" s="239"/>
      <c r="B33" s="247"/>
      <c r="C33" s="247"/>
      <c r="D33" s="105" t="s">
        <v>86</v>
      </c>
      <c r="E33" s="17">
        <v>0.59</v>
      </c>
      <c r="F33" s="25">
        <v>9.7000000000000003E-2</v>
      </c>
      <c r="G33" s="25">
        <v>4.6689999999999996</v>
      </c>
      <c r="H33" s="17">
        <v>7.4999999999999997E-2</v>
      </c>
      <c r="I33" s="26" t="s">
        <v>1</v>
      </c>
      <c r="J33" s="20" t="s">
        <v>1</v>
      </c>
      <c r="K33" s="27">
        <v>214</v>
      </c>
    </row>
    <row r="34" spans="1:11" x14ac:dyDescent="0.35">
      <c r="A34" s="239">
        <v>2009</v>
      </c>
      <c r="B34" s="250" t="s">
        <v>36</v>
      </c>
      <c r="C34" s="250" t="s">
        <v>77</v>
      </c>
      <c r="D34" s="104" t="s">
        <v>78</v>
      </c>
      <c r="E34" s="28">
        <v>0.98599999999999999</v>
      </c>
      <c r="F34" s="28">
        <v>0.17699999999999999</v>
      </c>
      <c r="G34" s="28">
        <v>4.3579999999999997</v>
      </c>
      <c r="H34" s="28">
        <v>7.4999999999999997E-2</v>
      </c>
      <c r="I34" s="29" t="s">
        <v>1</v>
      </c>
      <c r="J34" s="30" t="s">
        <v>1</v>
      </c>
      <c r="K34" s="29">
        <v>239</v>
      </c>
    </row>
    <row r="35" spans="1:11" x14ac:dyDescent="0.35">
      <c r="A35" s="239"/>
      <c r="B35" s="250"/>
      <c r="C35" s="250"/>
      <c r="D35" s="104" t="s">
        <v>79</v>
      </c>
      <c r="E35" s="28">
        <v>0.99299999999999999</v>
      </c>
      <c r="F35" s="28">
        <v>0.17799999999999999</v>
      </c>
      <c r="G35" s="28">
        <v>4.6989999999999998</v>
      </c>
      <c r="H35" s="28">
        <v>8.3000000000000004E-2</v>
      </c>
      <c r="I35" s="29" t="s">
        <v>1</v>
      </c>
      <c r="J35" s="30" t="s">
        <v>1</v>
      </c>
      <c r="K35" s="29">
        <v>232</v>
      </c>
    </row>
    <row r="36" spans="1:11" x14ac:dyDescent="0.35">
      <c r="A36" s="239"/>
      <c r="B36" s="250"/>
      <c r="C36" s="250"/>
      <c r="D36" s="104" t="s">
        <v>80</v>
      </c>
      <c r="E36" s="28">
        <v>0.76200000000000001</v>
      </c>
      <c r="F36" s="28">
        <v>0.11799999999999999</v>
      </c>
      <c r="G36" s="28">
        <v>4.5570000000000004</v>
      </c>
      <c r="H36" s="28">
        <v>8.8999999999999996E-2</v>
      </c>
      <c r="I36" s="29" t="s">
        <v>1</v>
      </c>
      <c r="J36" s="30" t="s">
        <v>1</v>
      </c>
      <c r="K36" s="29">
        <v>231</v>
      </c>
    </row>
    <row r="37" spans="1:11" x14ac:dyDescent="0.35">
      <c r="A37" s="239"/>
      <c r="B37" s="250"/>
      <c r="C37" s="250"/>
      <c r="D37" s="104" t="s">
        <v>81</v>
      </c>
      <c r="E37" s="28">
        <v>0.873</v>
      </c>
      <c r="F37" s="28">
        <v>7.9000000000000001E-2</v>
      </c>
      <c r="G37" s="28">
        <v>4.6779999999999999</v>
      </c>
      <c r="H37" s="28">
        <v>7.9000000000000001E-2</v>
      </c>
      <c r="I37" s="29" t="s">
        <v>1</v>
      </c>
      <c r="J37" s="30" t="s">
        <v>1</v>
      </c>
      <c r="K37" s="29">
        <v>227</v>
      </c>
    </row>
    <row r="38" spans="1:11" x14ac:dyDescent="0.35">
      <c r="A38" s="239"/>
      <c r="B38" s="250"/>
      <c r="C38" s="250"/>
      <c r="D38" s="104" t="s">
        <v>82</v>
      </c>
      <c r="E38" s="28">
        <v>0.79600000000000004</v>
      </c>
      <c r="F38" s="28">
        <v>0.10299999999999999</v>
      </c>
      <c r="G38" s="28">
        <v>4.7009999999999996</v>
      </c>
      <c r="H38" s="28">
        <v>7.0999999999999994E-2</v>
      </c>
      <c r="I38" s="29" t="s">
        <v>1</v>
      </c>
      <c r="J38" s="30" t="s">
        <v>1</v>
      </c>
      <c r="K38" s="29">
        <v>215</v>
      </c>
    </row>
    <row r="39" spans="1:11" x14ac:dyDescent="0.35">
      <c r="A39" s="239"/>
      <c r="B39" s="250"/>
      <c r="C39" s="250" t="s">
        <v>83</v>
      </c>
      <c r="D39" s="104" t="s">
        <v>84</v>
      </c>
      <c r="E39" s="28">
        <v>1.032</v>
      </c>
      <c r="F39" s="28">
        <v>0.16300000000000001</v>
      </c>
      <c r="G39" s="28">
        <v>4.6269999999999998</v>
      </c>
      <c r="H39" s="28">
        <v>8.2000000000000003E-2</v>
      </c>
      <c r="I39" s="29" t="s">
        <v>1</v>
      </c>
      <c r="J39" s="30" t="s">
        <v>1</v>
      </c>
      <c r="K39" s="29">
        <v>224</v>
      </c>
    </row>
    <row r="40" spans="1:11" x14ac:dyDescent="0.35">
      <c r="A40" s="239"/>
      <c r="B40" s="250"/>
      <c r="C40" s="250"/>
      <c r="D40" s="104" t="s">
        <v>85</v>
      </c>
      <c r="E40" s="28">
        <v>0.754</v>
      </c>
      <c r="F40" s="28">
        <v>7.9000000000000001E-2</v>
      </c>
      <c r="G40" s="28">
        <v>4.569</v>
      </c>
      <c r="H40" s="28">
        <v>7.9000000000000001E-2</v>
      </c>
      <c r="I40" s="29" t="s">
        <v>1</v>
      </c>
      <c r="J40" s="30" t="s">
        <v>1</v>
      </c>
      <c r="K40" s="29">
        <v>238</v>
      </c>
    </row>
    <row r="41" spans="1:11" x14ac:dyDescent="0.35">
      <c r="A41" s="239"/>
      <c r="B41" s="250"/>
      <c r="C41" s="250"/>
      <c r="D41" s="104" t="s">
        <v>86</v>
      </c>
      <c r="E41" s="28">
        <v>0.49</v>
      </c>
      <c r="F41" s="28">
        <v>0.11</v>
      </c>
      <c r="G41" s="28">
        <v>4.665</v>
      </c>
      <c r="H41" s="28">
        <v>7.0000000000000007E-2</v>
      </c>
      <c r="I41" s="29" t="s">
        <v>1</v>
      </c>
      <c r="J41" s="30" t="s">
        <v>1</v>
      </c>
      <c r="K41" s="29">
        <v>214</v>
      </c>
    </row>
    <row r="42" spans="1:11" x14ac:dyDescent="0.35">
      <c r="A42" s="239">
        <v>2010</v>
      </c>
      <c r="B42" s="247" t="s">
        <v>36</v>
      </c>
      <c r="C42" s="247" t="s">
        <v>77</v>
      </c>
      <c r="D42" s="105" t="s">
        <v>78</v>
      </c>
      <c r="E42" s="17">
        <v>1.036</v>
      </c>
      <c r="F42" s="25">
        <v>0.222</v>
      </c>
      <c r="G42" s="25">
        <v>4.4749999999999996</v>
      </c>
      <c r="H42" s="17">
        <v>8.4000000000000005E-2</v>
      </c>
      <c r="I42" s="26" t="s">
        <v>1</v>
      </c>
      <c r="J42" s="20" t="s">
        <v>1</v>
      </c>
      <c r="K42" s="27">
        <v>239</v>
      </c>
    </row>
    <row r="43" spans="1:11" x14ac:dyDescent="0.35">
      <c r="A43" s="239"/>
      <c r="B43" s="247"/>
      <c r="C43" s="247"/>
      <c r="D43" s="105" t="s">
        <v>79</v>
      </c>
      <c r="E43" s="17">
        <v>0.751</v>
      </c>
      <c r="F43" s="25">
        <v>0.13500000000000001</v>
      </c>
      <c r="G43" s="25">
        <v>4.5709999999999997</v>
      </c>
      <c r="H43" s="17">
        <v>7.3999999999999996E-2</v>
      </c>
      <c r="I43" s="26" t="s">
        <v>1</v>
      </c>
      <c r="J43" s="20" t="s">
        <v>1</v>
      </c>
      <c r="K43" s="27">
        <v>232</v>
      </c>
    </row>
    <row r="44" spans="1:11" x14ac:dyDescent="0.35">
      <c r="A44" s="239"/>
      <c r="B44" s="247"/>
      <c r="C44" s="247"/>
      <c r="D44" s="105" t="s">
        <v>80</v>
      </c>
      <c r="E44" s="17">
        <v>0.76900000000000002</v>
      </c>
      <c r="F44" s="25">
        <v>6.2E-2</v>
      </c>
      <c r="G44" s="25">
        <v>4.2690000000000001</v>
      </c>
      <c r="H44" s="17">
        <v>7.9000000000000001E-2</v>
      </c>
      <c r="I44" s="26" t="s">
        <v>1</v>
      </c>
      <c r="J44" s="20" t="s">
        <v>1</v>
      </c>
      <c r="K44" s="27">
        <v>231</v>
      </c>
    </row>
    <row r="45" spans="1:11" x14ac:dyDescent="0.35">
      <c r="A45" s="239"/>
      <c r="B45" s="247"/>
      <c r="C45" s="247"/>
      <c r="D45" s="105" t="s">
        <v>81</v>
      </c>
      <c r="E45" s="17">
        <v>0.82599999999999996</v>
      </c>
      <c r="F45" s="25">
        <v>0.12</v>
      </c>
      <c r="G45" s="25">
        <v>4.6950000000000003</v>
      </c>
      <c r="H45" s="17">
        <v>8.8999999999999996E-2</v>
      </c>
      <c r="I45" s="26" t="s">
        <v>1</v>
      </c>
      <c r="J45" s="20" t="s">
        <v>1</v>
      </c>
      <c r="K45" s="27">
        <v>227</v>
      </c>
    </row>
    <row r="46" spans="1:11" x14ac:dyDescent="0.35">
      <c r="A46" s="239"/>
      <c r="B46" s="247"/>
      <c r="C46" s="247"/>
      <c r="D46" s="105" t="s">
        <v>82</v>
      </c>
      <c r="E46" s="17">
        <v>0.56499999999999995</v>
      </c>
      <c r="F46" s="25">
        <v>0.14799999999999999</v>
      </c>
      <c r="G46" s="25">
        <v>4.6689999999999996</v>
      </c>
      <c r="H46" s="17">
        <v>5.8000000000000003E-2</v>
      </c>
      <c r="I46" s="26" t="s">
        <v>1</v>
      </c>
      <c r="J46" s="20" t="s">
        <v>1</v>
      </c>
      <c r="K46" s="27">
        <v>215</v>
      </c>
    </row>
    <row r="47" spans="1:11" x14ac:dyDescent="0.35">
      <c r="A47" s="239"/>
      <c r="B47" s="247"/>
      <c r="C47" s="247" t="s">
        <v>83</v>
      </c>
      <c r="D47" s="105" t="s">
        <v>84</v>
      </c>
      <c r="E47" s="17">
        <v>1.0229999999999999</v>
      </c>
      <c r="F47" s="25">
        <v>0.17199999999999999</v>
      </c>
      <c r="G47" s="25">
        <v>4.6929999999999996</v>
      </c>
      <c r="H47" s="17">
        <v>8.4000000000000005E-2</v>
      </c>
      <c r="I47" s="26" t="s">
        <v>1</v>
      </c>
      <c r="J47" s="20" t="s">
        <v>1</v>
      </c>
      <c r="K47" s="27">
        <v>224</v>
      </c>
    </row>
    <row r="48" spans="1:11" x14ac:dyDescent="0.35">
      <c r="A48" s="239"/>
      <c r="B48" s="247"/>
      <c r="C48" s="247"/>
      <c r="D48" s="105" t="s">
        <v>85</v>
      </c>
      <c r="E48" s="17">
        <v>1.1439999999999999</v>
      </c>
      <c r="F48" s="25">
        <v>0.13800000000000001</v>
      </c>
      <c r="G48" s="25">
        <v>4.5640000000000001</v>
      </c>
      <c r="H48" s="17">
        <v>7.9000000000000001E-2</v>
      </c>
      <c r="I48" s="26" t="s">
        <v>1</v>
      </c>
      <c r="J48" s="20" t="s">
        <v>1</v>
      </c>
      <c r="K48" s="27">
        <v>238</v>
      </c>
    </row>
    <row r="49" spans="1:11" x14ac:dyDescent="0.35">
      <c r="A49" s="239"/>
      <c r="B49" s="247"/>
      <c r="C49" s="247"/>
      <c r="D49" s="105" t="s">
        <v>86</v>
      </c>
      <c r="E49" s="17">
        <v>0.55000000000000004</v>
      </c>
      <c r="F49" s="25">
        <v>0.14799999999999999</v>
      </c>
      <c r="G49" s="25">
        <v>4.4829999999999997</v>
      </c>
      <c r="H49" s="17">
        <v>7.5999999999999998E-2</v>
      </c>
      <c r="I49" s="26" t="s">
        <v>1</v>
      </c>
      <c r="J49" s="20" t="s">
        <v>1</v>
      </c>
      <c r="K49" s="27">
        <v>214</v>
      </c>
    </row>
    <row r="50" spans="1:11" x14ac:dyDescent="0.35">
      <c r="A50" s="239">
        <v>2011</v>
      </c>
      <c r="B50" s="250" t="s">
        <v>36</v>
      </c>
      <c r="C50" s="250" t="s">
        <v>77</v>
      </c>
      <c r="D50" s="104" t="s">
        <v>78</v>
      </c>
      <c r="E50" s="28">
        <v>0.95299999999999996</v>
      </c>
      <c r="F50" s="28">
        <v>0.159</v>
      </c>
      <c r="G50" s="28">
        <v>4.3609999999999998</v>
      </c>
      <c r="H50" s="28">
        <v>9.2999999999999999E-2</v>
      </c>
      <c r="I50" s="29">
        <v>726</v>
      </c>
      <c r="J50" s="30" t="s">
        <v>1</v>
      </c>
      <c r="K50" s="29">
        <v>239</v>
      </c>
    </row>
    <row r="51" spans="1:11" x14ac:dyDescent="0.35">
      <c r="A51" s="239"/>
      <c r="B51" s="250"/>
      <c r="C51" s="250"/>
      <c r="D51" s="104" t="s">
        <v>79</v>
      </c>
      <c r="E51" s="28">
        <v>0.76700000000000002</v>
      </c>
      <c r="F51" s="28">
        <v>0.13200000000000001</v>
      </c>
      <c r="G51" s="28">
        <v>4.5640000000000001</v>
      </c>
      <c r="H51" s="28">
        <v>7.3999999999999996E-2</v>
      </c>
      <c r="I51" s="29">
        <v>718</v>
      </c>
      <c r="J51" s="30" t="s">
        <v>1</v>
      </c>
      <c r="K51" s="29">
        <v>232</v>
      </c>
    </row>
    <row r="52" spans="1:11" x14ac:dyDescent="0.35">
      <c r="A52" s="239"/>
      <c r="B52" s="250"/>
      <c r="C52" s="250"/>
      <c r="D52" s="104" t="s">
        <v>80</v>
      </c>
      <c r="E52" s="28">
        <v>0.78700000000000003</v>
      </c>
      <c r="F52" s="28">
        <v>0.17399999999999999</v>
      </c>
      <c r="G52" s="28">
        <v>4.6879999999999997</v>
      </c>
      <c r="H52" s="28">
        <v>8.5999999999999993E-2</v>
      </c>
      <c r="I52" s="29">
        <v>740</v>
      </c>
      <c r="J52" s="30" t="s">
        <v>1</v>
      </c>
      <c r="K52" s="29">
        <v>231</v>
      </c>
    </row>
    <row r="53" spans="1:11" x14ac:dyDescent="0.35">
      <c r="A53" s="239"/>
      <c r="B53" s="250"/>
      <c r="C53" s="250"/>
      <c r="D53" s="104" t="s">
        <v>81</v>
      </c>
      <c r="E53" s="28">
        <v>0.93899999999999995</v>
      </c>
      <c r="F53" s="28">
        <v>9.2999999999999999E-2</v>
      </c>
      <c r="G53" s="28">
        <v>4.4580000000000002</v>
      </c>
      <c r="H53" s="28">
        <v>7.9000000000000001E-2</v>
      </c>
      <c r="I53" s="29">
        <v>703</v>
      </c>
      <c r="J53" s="30" t="s">
        <v>1</v>
      </c>
      <c r="K53" s="29">
        <v>227</v>
      </c>
    </row>
    <row r="54" spans="1:11" x14ac:dyDescent="0.35">
      <c r="A54" s="239"/>
      <c r="B54" s="250"/>
      <c r="C54" s="250"/>
      <c r="D54" s="104" t="s">
        <v>82</v>
      </c>
      <c r="E54" s="28">
        <v>0.69299999999999995</v>
      </c>
      <c r="F54" s="28">
        <v>0.13800000000000001</v>
      </c>
      <c r="G54" s="28">
        <v>4.5599999999999996</v>
      </c>
      <c r="H54" s="28">
        <v>6.3E-2</v>
      </c>
      <c r="I54" s="29">
        <v>628</v>
      </c>
      <c r="J54" s="30" t="s">
        <v>1</v>
      </c>
      <c r="K54" s="29">
        <v>215</v>
      </c>
    </row>
    <row r="55" spans="1:11" x14ac:dyDescent="0.35">
      <c r="A55" s="239"/>
      <c r="B55" s="250"/>
      <c r="C55" s="250" t="s">
        <v>83</v>
      </c>
      <c r="D55" s="104" t="s">
        <v>84</v>
      </c>
      <c r="E55" s="28">
        <v>0.93700000000000006</v>
      </c>
      <c r="F55" s="28">
        <v>0.11899999999999999</v>
      </c>
      <c r="G55" s="28">
        <v>4.7439999999999998</v>
      </c>
      <c r="H55" s="28">
        <v>8.4000000000000005E-2</v>
      </c>
      <c r="I55" s="29">
        <v>782</v>
      </c>
      <c r="J55" s="30" t="s">
        <v>1</v>
      </c>
      <c r="K55" s="29">
        <v>223</v>
      </c>
    </row>
    <row r="56" spans="1:11" x14ac:dyDescent="0.35">
      <c r="A56" s="239"/>
      <c r="B56" s="250"/>
      <c r="C56" s="250"/>
      <c r="D56" s="104" t="s">
        <v>85</v>
      </c>
      <c r="E56" s="28">
        <v>1.1439999999999999</v>
      </c>
      <c r="F56" s="28">
        <v>0.13200000000000001</v>
      </c>
      <c r="G56" s="28">
        <v>4.6920000000000002</v>
      </c>
      <c r="H56" s="28">
        <v>9.0999999999999998E-2</v>
      </c>
      <c r="I56" s="29">
        <v>697</v>
      </c>
      <c r="J56" s="30" t="s">
        <v>1</v>
      </c>
      <c r="K56" s="29">
        <v>239</v>
      </c>
    </row>
    <row r="57" spans="1:11" x14ac:dyDescent="0.35">
      <c r="A57" s="239"/>
      <c r="B57" s="250"/>
      <c r="C57" s="250"/>
      <c r="D57" s="104" t="s">
        <v>86</v>
      </c>
      <c r="E57" s="28">
        <v>0.57899999999999996</v>
      </c>
      <c r="F57" s="28">
        <v>0.13100000000000001</v>
      </c>
      <c r="G57" s="28">
        <v>4.5039999999999996</v>
      </c>
      <c r="H57" s="28">
        <v>7.0000000000000007E-2</v>
      </c>
      <c r="I57" s="29">
        <v>685</v>
      </c>
      <c r="J57" s="30" t="s">
        <v>1</v>
      </c>
      <c r="K57" s="29">
        <v>219</v>
      </c>
    </row>
    <row r="58" spans="1:11" x14ac:dyDescent="0.35">
      <c r="A58" s="151"/>
      <c r="B58" s="152" t="s">
        <v>185</v>
      </c>
      <c r="C58" s="153"/>
      <c r="D58" s="153"/>
      <c r="E58" s="154"/>
      <c r="F58" s="155"/>
      <c r="G58" s="154"/>
      <c r="H58" s="155"/>
      <c r="I58" s="156"/>
      <c r="J58" s="154"/>
      <c r="K58" s="156"/>
    </row>
    <row r="59" spans="1:11" x14ac:dyDescent="0.35">
      <c r="A59" s="239">
        <v>2012</v>
      </c>
      <c r="B59" s="250" t="s">
        <v>87</v>
      </c>
      <c r="C59" s="250" t="s">
        <v>77</v>
      </c>
      <c r="D59" s="104" t="s">
        <v>78</v>
      </c>
      <c r="E59" s="28">
        <v>1.4E-2</v>
      </c>
      <c r="F59" s="28">
        <v>1.2999999999999999E-2</v>
      </c>
      <c r="G59" s="28">
        <v>1.3640000000000001</v>
      </c>
      <c r="H59" s="28">
        <v>8.0000000000000002E-3</v>
      </c>
      <c r="I59" s="29">
        <v>522</v>
      </c>
      <c r="J59" s="30">
        <v>4.5</v>
      </c>
      <c r="K59" s="29">
        <v>243</v>
      </c>
    </row>
    <row r="60" spans="1:11" x14ac:dyDescent="0.35">
      <c r="A60" s="239"/>
      <c r="B60" s="250"/>
      <c r="C60" s="250"/>
      <c r="D60" s="104" t="s">
        <v>79</v>
      </c>
      <c r="E60" s="28">
        <v>0.19</v>
      </c>
      <c r="F60" s="28">
        <v>1.4999999999999999E-2</v>
      </c>
      <c r="G60" s="28">
        <v>1.617</v>
      </c>
      <c r="H60" s="28">
        <v>1.0999999999999999E-2</v>
      </c>
      <c r="I60" s="29">
        <v>617</v>
      </c>
      <c r="J60" s="43">
        <v>7.3</v>
      </c>
      <c r="K60" s="29">
        <v>224</v>
      </c>
    </row>
    <row r="61" spans="1:11" x14ac:dyDescent="0.35">
      <c r="A61" s="239"/>
      <c r="B61" s="250"/>
      <c r="C61" s="250"/>
      <c r="D61" s="104" t="s">
        <v>80</v>
      </c>
      <c r="E61" s="28">
        <v>0.219</v>
      </c>
      <c r="F61" s="28">
        <v>1.0999999999999999E-2</v>
      </c>
      <c r="G61" s="28">
        <v>1.637</v>
      </c>
      <c r="H61" s="28">
        <v>1.2E-2</v>
      </c>
      <c r="I61" s="29">
        <v>689</v>
      </c>
      <c r="J61" s="43">
        <v>10.199999999999999</v>
      </c>
      <c r="K61" s="29">
        <v>225</v>
      </c>
    </row>
    <row r="62" spans="1:11" x14ac:dyDescent="0.35">
      <c r="A62" s="239"/>
      <c r="B62" s="250"/>
      <c r="C62" s="250"/>
      <c r="D62" s="104" t="s">
        <v>81</v>
      </c>
      <c r="E62" s="28">
        <v>0.128</v>
      </c>
      <c r="F62" s="28">
        <v>1.4999999999999999E-2</v>
      </c>
      <c r="G62" s="28">
        <v>1.5249999999999999</v>
      </c>
      <c r="H62" s="28">
        <v>1.4E-2</v>
      </c>
      <c r="I62" s="29">
        <v>677</v>
      </c>
      <c r="J62" s="43">
        <v>7.3</v>
      </c>
      <c r="K62" s="29">
        <v>219</v>
      </c>
    </row>
    <row r="63" spans="1:11" x14ac:dyDescent="0.35">
      <c r="A63" s="239"/>
      <c r="B63" s="250"/>
      <c r="C63" s="250"/>
      <c r="D63" s="104" t="s">
        <v>82</v>
      </c>
      <c r="E63" s="28">
        <v>0.22800000000000001</v>
      </c>
      <c r="F63" s="28">
        <v>2.7E-2</v>
      </c>
      <c r="G63" s="28">
        <v>1.415</v>
      </c>
      <c r="H63" s="28">
        <v>1.2999999999999999E-2</v>
      </c>
      <c r="I63" s="29">
        <v>644</v>
      </c>
      <c r="J63" s="43">
        <v>4.2</v>
      </c>
      <c r="K63" s="29">
        <v>207</v>
      </c>
    </row>
    <row r="64" spans="1:11" x14ac:dyDescent="0.35">
      <c r="A64" s="239"/>
      <c r="B64" s="250"/>
      <c r="C64" s="250" t="s">
        <v>83</v>
      </c>
      <c r="D64" s="104" t="s">
        <v>84</v>
      </c>
      <c r="E64" s="28">
        <v>0.34899999999999998</v>
      </c>
      <c r="F64" s="28">
        <v>0.01</v>
      </c>
      <c r="G64" s="28">
        <v>1.5660000000000001</v>
      </c>
      <c r="H64" s="28">
        <v>1.0999999999999999E-2</v>
      </c>
      <c r="I64" s="29">
        <v>730</v>
      </c>
      <c r="J64" s="43">
        <v>9</v>
      </c>
      <c r="K64" s="29">
        <v>223</v>
      </c>
    </row>
    <row r="65" spans="1:11" x14ac:dyDescent="0.35">
      <c r="A65" s="239"/>
      <c r="B65" s="250"/>
      <c r="C65" s="250"/>
      <c r="D65" s="104" t="s">
        <v>85</v>
      </c>
      <c r="E65" s="28">
        <v>0.14499999999999999</v>
      </c>
      <c r="F65" s="28">
        <v>3.6999999999999998E-2</v>
      </c>
      <c r="G65" s="28">
        <v>1.371</v>
      </c>
      <c r="H65" s="28">
        <v>1.4E-2</v>
      </c>
      <c r="I65" s="29">
        <v>630</v>
      </c>
      <c r="J65" s="43">
        <v>7.4</v>
      </c>
      <c r="K65" s="29">
        <v>234</v>
      </c>
    </row>
    <row r="66" spans="1:11" x14ac:dyDescent="0.35">
      <c r="A66" s="239"/>
      <c r="B66" s="250"/>
      <c r="C66" s="250"/>
      <c r="D66" s="104" t="s">
        <v>86</v>
      </c>
      <c r="E66" s="28">
        <v>0.29499999999999998</v>
      </c>
      <c r="F66" s="28">
        <v>2.8000000000000001E-2</v>
      </c>
      <c r="G66" s="28">
        <v>1.454</v>
      </c>
      <c r="H66" s="28">
        <v>1.4E-2</v>
      </c>
      <c r="I66" s="29">
        <v>660</v>
      </c>
      <c r="J66" s="43">
        <v>3.7</v>
      </c>
      <c r="K66" s="29">
        <v>212</v>
      </c>
    </row>
    <row r="67" spans="1:11" x14ac:dyDescent="0.35">
      <c r="A67" s="239">
        <v>2013</v>
      </c>
      <c r="B67" s="247" t="s">
        <v>87</v>
      </c>
      <c r="C67" s="247" t="s">
        <v>77</v>
      </c>
      <c r="D67" s="105" t="s">
        <v>78</v>
      </c>
      <c r="E67" s="17">
        <v>2.8000000000000001E-2</v>
      </c>
      <c r="F67" s="25">
        <v>1.2999999999999999E-2</v>
      </c>
      <c r="G67" s="25">
        <v>1.2370000000000001</v>
      </c>
      <c r="H67" s="17">
        <v>8.9999999999999993E-3</v>
      </c>
      <c r="I67" s="26">
        <v>605</v>
      </c>
      <c r="J67" s="44">
        <v>4.5</v>
      </c>
      <c r="K67" s="26">
        <v>236</v>
      </c>
    </row>
    <row r="68" spans="1:11" x14ac:dyDescent="0.35">
      <c r="A68" s="239"/>
      <c r="B68" s="247"/>
      <c r="C68" s="247"/>
      <c r="D68" s="105" t="s">
        <v>79</v>
      </c>
      <c r="E68" s="17">
        <v>0.17</v>
      </c>
      <c r="F68" s="25">
        <v>1.0999999999999999E-2</v>
      </c>
      <c r="G68" s="25">
        <v>1.4059999999999999</v>
      </c>
      <c r="H68" s="17">
        <v>1.0999999999999999E-2</v>
      </c>
      <c r="I68" s="26">
        <v>607</v>
      </c>
      <c r="J68" s="44">
        <v>6.2</v>
      </c>
      <c r="K68" s="26">
        <v>222</v>
      </c>
    </row>
    <row r="69" spans="1:11" x14ac:dyDescent="0.35">
      <c r="A69" s="239"/>
      <c r="B69" s="247"/>
      <c r="C69" s="247"/>
      <c r="D69" s="105" t="s">
        <v>80</v>
      </c>
      <c r="E69" s="17">
        <v>0.13100000000000001</v>
      </c>
      <c r="F69" s="25">
        <v>1.4E-2</v>
      </c>
      <c r="G69" s="25">
        <v>1.63</v>
      </c>
      <c r="H69" s="17">
        <v>1.2999999999999999E-2</v>
      </c>
      <c r="I69" s="26">
        <v>692</v>
      </c>
      <c r="J69" s="44">
        <v>7.7</v>
      </c>
      <c r="K69" s="26">
        <v>217</v>
      </c>
    </row>
    <row r="70" spans="1:11" x14ac:dyDescent="0.35">
      <c r="A70" s="239"/>
      <c r="B70" s="247"/>
      <c r="C70" s="247"/>
      <c r="D70" s="105" t="s">
        <v>81</v>
      </c>
      <c r="E70" s="17">
        <v>9.9000000000000005E-2</v>
      </c>
      <c r="F70" s="25">
        <v>1.6E-2</v>
      </c>
      <c r="G70" s="25">
        <v>1.494</v>
      </c>
      <c r="H70" s="17">
        <v>1.4999999999999999E-2</v>
      </c>
      <c r="I70" s="26">
        <v>690</v>
      </c>
      <c r="J70" s="44">
        <v>5.6</v>
      </c>
      <c r="K70" s="26">
        <v>217</v>
      </c>
    </row>
    <row r="71" spans="1:11" x14ac:dyDescent="0.35">
      <c r="A71" s="239"/>
      <c r="B71" s="247"/>
      <c r="C71" s="247"/>
      <c r="D71" s="105" t="s">
        <v>82</v>
      </c>
      <c r="E71" s="17">
        <v>0.254</v>
      </c>
      <c r="F71" s="25">
        <v>2.5999999999999999E-2</v>
      </c>
      <c r="G71" s="25">
        <v>1.391</v>
      </c>
      <c r="H71" s="17">
        <v>1.4999999999999999E-2</v>
      </c>
      <c r="I71" s="26">
        <v>670</v>
      </c>
      <c r="J71" s="44">
        <v>5</v>
      </c>
      <c r="K71" s="26">
        <v>210</v>
      </c>
    </row>
    <row r="72" spans="1:11" x14ac:dyDescent="0.35">
      <c r="A72" s="239"/>
      <c r="B72" s="247"/>
      <c r="C72" s="247" t="s">
        <v>83</v>
      </c>
      <c r="D72" s="105" t="s">
        <v>84</v>
      </c>
      <c r="E72" s="17">
        <v>0.28799999999999998</v>
      </c>
      <c r="F72" s="25">
        <v>0.01</v>
      </c>
      <c r="G72" s="25">
        <v>1.462</v>
      </c>
      <c r="H72" s="17">
        <v>1.2E-2</v>
      </c>
      <c r="I72" s="26">
        <v>720</v>
      </c>
      <c r="J72" s="44">
        <v>9.5</v>
      </c>
      <c r="K72" s="26">
        <v>218</v>
      </c>
    </row>
    <row r="73" spans="1:11" x14ac:dyDescent="0.35">
      <c r="A73" s="239"/>
      <c r="B73" s="247"/>
      <c r="C73" s="247"/>
      <c r="D73" s="105" t="s">
        <v>85</v>
      </c>
      <c r="E73" s="17">
        <v>0.121</v>
      </c>
      <c r="F73" s="25">
        <v>2.9000000000000001E-2</v>
      </c>
      <c r="G73" s="25">
        <v>1.147</v>
      </c>
      <c r="H73" s="17">
        <v>1.0999999999999999E-2</v>
      </c>
      <c r="I73" s="26">
        <v>635</v>
      </c>
      <c r="J73" s="44">
        <v>4.5</v>
      </c>
      <c r="K73" s="26">
        <v>234</v>
      </c>
    </row>
    <row r="74" spans="1:11" x14ac:dyDescent="0.35">
      <c r="A74" s="239"/>
      <c r="B74" s="247"/>
      <c r="C74" s="247"/>
      <c r="D74" s="105" t="s">
        <v>86</v>
      </c>
      <c r="E74" s="17">
        <v>0.33900000000000002</v>
      </c>
      <c r="F74" s="25">
        <v>3.9E-2</v>
      </c>
      <c r="G74" s="25">
        <v>1.4450000000000001</v>
      </c>
      <c r="H74" s="17">
        <v>1.4E-2</v>
      </c>
      <c r="I74" s="26">
        <v>660</v>
      </c>
      <c r="J74" s="44">
        <v>5.0999999999999996</v>
      </c>
      <c r="K74" s="26">
        <v>211</v>
      </c>
    </row>
    <row r="75" spans="1:11" x14ac:dyDescent="0.35">
      <c r="A75" s="239" t="s">
        <v>186</v>
      </c>
      <c r="B75" s="250" t="s">
        <v>87</v>
      </c>
      <c r="C75" s="250" t="s">
        <v>77</v>
      </c>
      <c r="D75" s="104" t="s">
        <v>78</v>
      </c>
      <c r="E75" s="28">
        <v>2.8000000000000001E-2</v>
      </c>
      <c r="F75" s="28">
        <v>1.2999999999999999E-2</v>
      </c>
      <c r="G75" s="28">
        <v>1.2370000000000001</v>
      </c>
      <c r="H75" s="28">
        <v>8.9999999999999993E-3</v>
      </c>
      <c r="I75" s="29">
        <v>605</v>
      </c>
      <c r="J75" s="43">
        <v>4.5</v>
      </c>
      <c r="K75" s="29">
        <v>236</v>
      </c>
    </row>
    <row r="76" spans="1:11" x14ac:dyDescent="0.35">
      <c r="A76" s="239"/>
      <c r="B76" s="250"/>
      <c r="C76" s="250"/>
      <c r="D76" s="104" t="s">
        <v>79</v>
      </c>
      <c r="E76" s="28">
        <v>0.17</v>
      </c>
      <c r="F76" s="28">
        <v>1.0999999999999999E-2</v>
      </c>
      <c r="G76" s="28">
        <v>1.4059999999999999</v>
      </c>
      <c r="H76" s="28">
        <v>1.0999999999999999E-2</v>
      </c>
      <c r="I76" s="29">
        <v>607</v>
      </c>
      <c r="J76" s="43">
        <v>6.2</v>
      </c>
      <c r="K76" s="29">
        <v>222</v>
      </c>
    </row>
    <row r="77" spans="1:11" x14ac:dyDescent="0.35">
      <c r="A77" s="239"/>
      <c r="B77" s="250"/>
      <c r="C77" s="250"/>
      <c r="D77" s="104" t="s">
        <v>80</v>
      </c>
      <c r="E77" s="28">
        <v>0.13100000000000001</v>
      </c>
      <c r="F77" s="28">
        <v>1.4E-2</v>
      </c>
      <c r="G77" s="28">
        <v>1.63</v>
      </c>
      <c r="H77" s="28">
        <v>1.2999999999999999E-2</v>
      </c>
      <c r="I77" s="29">
        <v>692</v>
      </c>
      <c r="J77" s="43">
        <v>7.7</v>
      </c>
      <c r="K77" s="29">
        <v>217</v>
      </c>
    </row>
    <row r="78" spans="1:11" x14ac:dyDescent="0.35">
      <c r="A78" s="239"/>
      <c r="B78" s="250"/>
      <c r="C78" s="250"/>
      <c r="D78" s="104" t="s">
        <v>81</v>
      </c>
      <c r="E78" s="28">
        <v>9.9000000000000005E-2</v>
      </c>
      <c r="F78" s="28">
        <v>1.6E-2</v>
      </c>
      <c r="G78" s="28">
        <v>1.494</v>
      </c>
      <c r="H78" s="28">
        <v>1.4999999999999999E-2</v>
      </c>
      <c r="I78" s="29">
        <v>690</v>
      </c>
      <c r="J78" s="43">
        <v>5.6</v>
      </c>
      <c r="K78" s="29">
        <v>217</v>
      </c>
    </row>
    <row r="79" spans="1:11" x14ac:dyDescent="0.35">
      <c r="A79" s="239"/>
      <c r="B79" s="250"/>
      <c r="C79" s="250"/>
      <c r="D79" s="104" t="s">
        <v>82</v>
      </c>
      <c r="E79" s="28">
        <v>0.254</v>
      </c>
      <c r="F79" s="28">
        <v>2.5999999999999999E-2</v>
      </c>
      <c r="G79" s="28">
        <v>1.391</v>
      </c>
      <c r="H79" s="28">
        <v>1.4999999999999999E-2</v>
      </c>
      <c r="I79" s="29">
        <v>670</v>
      </c>
      <c r="J79" s="43">
        <v>5</v>
      </c>
      <c r="K79" s="29">
        <v>210</v>
      </c>
    </row>
    <row r="80" spans="1:11" x14ac:dyDescent="0.35">
      <c r="A80" s="239"/>
      <c r="B80" s="250"/>
      <c r="C80" s="250" t="s">
        <v>83</v>
      </c>
      <c r="D80" s="104" t="s">
        <v>84</v>
      </c>
      <c r="E80" s="28">
        <v>0.28799999999999998</v>
      </c>
      <c r="F80" s="28">
        <v>0.01</v>
      </c>
      <c r="G80" s="28">
        <v>1.462</v>
      </c>
      <c r="H80" s="28">
        <v>1.2E-2</v>
      </c>
      <c r="I80" s="29">
        <v>720</v>
      </c>
      <c r="J80" s="43">
        <v>9.5</v>
      </c>
      <c r="K80" s="29">
        <v>218</v>
      </c>
    </row>
    <row r="81" spans="1:11" x14ac:dyDescent="0.35">
      <c r="A81" s="239"/>
      <c r="B81" s="250"/>
      <c r="C81" s="250"/>
      <c r="D81" s="104" t="s">
        <v>85</v>
      </c>
      <c r="E81" s="28">
        <v>0.121</v>
      </c>
      <c r="F81" s="28">
        <v>2.9000000000000001E-2</v>
      </c>
      <c r="G81" s="28">
        <v>1.147</v>
      </c>
      <c r="H81" s="28">
        <v>1.0999999999999999E-2</v>
      </c>
      <c r="I81" s="29">
        <v>635</v>
      </c>
      <c r="J81" s="43">
        <v>4.5</v>
      </c>
      <c r="K81" s="29">
        <v>234</v>
      </c>
    </row>
    <row r="82" spans="1:11" x14ac:dyDescent="0.35">
      <c r="A82" s="239"/>
      <c r="B82" s="250"/>
      <c r="C82" s="250"/>
      <c r="D82" s="104" t="s">
        <v>86</v>
      </c>
      <c r="E82" s="28">
        <v>0.33900000000000002</v>
      </c>
      <c r="F82" s="28">
        <v>3.9E-2</v>
      </c>
      <c r="G82" s="28">
        <v>1.4450000000000001</v>
      </c>
      <c r="H82" s="28">
        <v>1.4E-2</v>
      </c>
      <c r="I82" s="29">
        <v>660</v>
      </c>
      <c r="J82" s="43">
        <v>5.0999999999999996</v>
      </c>
      <c r="K82" s="29">
        <v>211</v>
      </c>
    </row>
    <row r="83" spans="1:11" x14ac:dyDescent="0.35">
      <c r="A83" s="239">
        <v>2015</v>
      </c>
      <c r="B83" s="247" t="s">
        <v>87</v>
      </c>
      <c r="C83" s="247" t="s">
        <v>77</v>
      </c>
      <c r="D83" s="105" t="s">
        <v>78</v>
      </c>
      <c r="E83" s="17">
        <v>0.111</v>
      </c>
      <c r="F83" s="25">
        <v>1.7000000000000001E-2</v>
      </c>
      <c r="G83" s="25">
        <v>1.337</v>
      </c>
      <c r="H83" s="17">
        <v>0.01</v>
      </c>
      <c r="I83" s="26">
        <v>705</v>
      </c>
      <c r="J83" s="44">
        <v>7.4</v>
      </c>
      <c r="K83" s="26">
        <v>234</v>
      </c>
    </row>
    <row r="84" spans="1:11" x14ac:dyDescent="0.35">
      <c r="A84" s="239"/>
      <c r="B84" s="247"/>
      <c r="C84" s="247"/>
      <c r="D84" s="105" t="s">
        <v>79</v>
      </c>
      <c r="E84" s="17">
        <v>0.29699999999999999</v>
      </c>
      <c r="F84" s="25">
        <v>1.4E-2</v>
      </c>
      <c r="G84" s="25">
        <v>1.472</v>
      </c>
      <c r="H84" s="17">
        <v>1.4E-2</v>
      </c>
      <c r="I84" s="26">
        <v>727</v>
      </c>
      <c r="J84" s="44">
        <v>11.7</v>
      </c>
      <c r="K84" s="26">
        <v>224</v>
      </c>
    </row>
    <row r="85" spans="1:11" x14ac:dyDescent="0.35">
      <c r="A85" s="239"/>
      <c r="B85" s="247"/>
      <c r="C85" s="247"/>
      <c r="D85" s="105" t="s">
        <v>80</v>
      </c>
      <c r="E85" s="17">
        <v>0.13700000000000001</v>
      </c>
      <c r="F85" s="25">
        <v>1.4E-2</v>
      </c>
      <c r="G85" s="25">
        <v>1.4790000000000001</v>
      </c>
      <c r="H85" s="17">
        <v>1.2999999999999999E-2</v>
      </c>
      <c r="I85" s="26">
        <v>690</v>
      </c>
      <c r="J85" s="44">
        <v>6.2</v>
      </c>
      <c r="K85" s="26">
        <v>217</v>
      </c>
    </row>
    <row r="86" spans="1:11" x14ac:dyDescent="0.35">
      <c r="A86" s="239"/>
      <c r="B86" s="247"/>
      <c r="C86" s="247"/>
      <c r="D86" s="105" t="s">
        <v>81</v>
      </c>
      <c r="E86" s="17">
        <v>0.10199999999999999</v>
      </c>
      <c r="F86" s="25">
        <v>1.7999999999999999E-2</v>
      </c>
      <c r="G86" s="25">
        <v>1.48</v>
      </c>
      <c r="H86" s="17">
        <v>1.4999999999999999E-2</v>
      </c>
      <c r="I86" s="26">
        <v>677</v>
      </c>
      <c r="J86" s="44">
        <v>7.4</v>
      </c>
      <c r="K86" s="26">
        <v>215</v>
      </c>
    </row>
    <row r="87" spans="1:11" x14ac:dyDescent="0.35">
      <c r="A87" s="239"/>
      <c r="B87" s="247"/>
      <c r="C87" s="247"/>
      <c r="D87" s="105" t="s">
        <v>82</v>
      </c>
      <c r="E87" s="17">
        <v>0.249</v>
      </c>
      <c r="F87" s="25">
        <v>2.5999999999999999E-2</v>
      </c>
      <c r="G87" s="25">
        <v>1.48</v>
      </c>
      <c r="H87" s="17">
        <v>1.4999999999999999E-2</v>
      </c>
      <c r="I87" s="26">
        <v>663</v>
      </c>
      <c r="J87" s="44">
        <v>2.5</v>
      </c>
      <c r="K87" s="26">
        <v>211</v>
      </c>
    </row>
    <row r="88" spans="1:11" x14ac:dyDescent="0.35">
      <c r="A88" s="239"/>
      <c r="B88" s="247"/>
      <c r="C88" s="247" t="s">
        <v>83</v>
      </c>
      <c r="D88" s="105" t="s">
        <v>84</v>
      </c>
      <c r="E88" s="17">
        <v>0.29099999999999998</v>
      </c>
      <c r="F88" s="25">
        <v>1.0999999999999999E-2</v>
      </c>
      <c r="G88" s="25">
        <v>1.49</v>
      </c>
      <c r="H88" s="17">
        <v>1.2999999999999999E-2</v>
      </c>
      <c r="I88" s="26">
        <v>725</v>
      </c>
      <c r="J88" s="44">
        <v>9.8000000000000007</v>
      </c>
      <c r="K88" s="26">
        <v>220</v>
      </c>
    </row>
    <row r="89" spans="1:11" x14ac:dyDescent="0.35">
      <c r="A89" s="239"/>
      <c r="B89" s="247"/>
      <c r="C89" s="247"/>
      <c r="D89" s="105" t="s">
        <v>85</v>
      </c>
      <c r="E89" s="17">
        <v>7.6999999999999999E-2</v>
      </c>
      <c r="F89" s="25">
        <v>2.4E-2</v>
      </c>
      <c r="G89" s="25">
        <v>1.2569999999999999</v>
      </c>
      <c r="H89" s="17">
        <v>8.9999999999999993E-3</v>
      </c>
      <c r="I89" s="26">
        <v>705</v>
      </c>
      <c r="J89" s="44">
        <v>5.3</v>
      </c>
      <c r="K89" s="26">
        <v>231</v>
      </c>
    </row>
    <row r="90" spans="1:11" x14ac:dyDescent="0.35">
      <c r="A90" s="239"/>
      <c r="B90" s="247"/>
      <c r="C90" s="247"/>
      <c r="D90" s="105" t="s">
        <v>86</v>
      </c>
      <c r="E90" s="17">
        <v>0.311</v>
      </c>
      <c r="F90" s="25">
        <v>2.4E-2</v>
      </c>
      <c r="G90" s="25">
        <v>1.4039999999999999</v>
      </c>
      <c r="H90" s="17">
        <v>1.4E-2</v>
      </c>
      <c r="I90" s="26">
        <v>666</v>
      </c>
      <c r="J90" s="44">
        <v>3.1</v>
      </c>
      <c r="K90" s="26">
        <v>213</v>
      </c>
    </row>
    <row r="91" spans="1:11" x14ac:dyDescent="0.35">
      <c r="A91" s="239">
        <v>2016</v>
      </c>
      <c r="B91" s="244" t="s">
        <v>87</v>
      </c>
      <c r="C91" s="244" t="s">
        <v>77</v>
      </c>
      <c r="D91" s="106" t="s">
        <v>78</v>
      </c>
      <c r="E91" s="28">
        <v>9.0999999999999998E-2</v>
      </c>
      <c r="F91" s="28">
        <v>2.1000000000000001E-2</v>
      </c>
      <c r="G91" s="28">
        <v>1.306</v>
      </c>
      <c r="H91" s="28">
        <v>8.0000000000000002E-3</v>
      </c>
      <c r="I91" s="29">
        <v>634</v>
      </c>
      <c r="J91" s="43">
        <v>6</v>
      </c>
      <c r="K91" s="29">
        <v>233</v>
      </c>
    </row>
    <row r="92" spans="1:11" x14ac:dyDescent="0.35">
      <c r="A92" s="239"/>
      <c r="B92" s="245"/>
      <c r="C92" s="245"/>
      <c r="D92" s="106" t="s">
        <v>79</v>
      </c>
      <c r="E92" s="28">
        <v>0.253</v>
      </c>
      <c r="F92" s="28">
        <v>1.7000000000000001E-2</v>
      </c>
      <c r="G92" s="28">
        <v>1.4610000000000001</v>
      </c>
      <c r="H92" s="28">
        <v>1.2E-2</v>
      </c>
      <c r="I92" s="29">
        <v>694</v>
      </c>
      <c r="J92" s="43">
        <v>9.1</v>
      </c>
      <c r="K92" s="29">
        <v>222</v>
      </c>
    </row>
    <row r="93" spans="1:11" x14ac:dyDescent="0.35">
      <c r="A93" s="239"/>
      <c r="B93" s="245"/>
      <c r="C93" s="245"/>
      <c r="D93" s="106" t="s">
        <v>80</v>
      </c>
      <c r="E93" s="28">
        <v>0.13800000000000001</v>
      </c>
      <c r="F93" s="28">
        <v>7.0000000000000001E-3</v>
      </c>
      <c r="G93" s="28">
        <v>1.476</v>
      </c>
      <c r="H93" s="28">
        <v>1.2999999999999999E-2</v>
      </c>
      <c r="I93" s="29">
        <v>720</v>
      </c>
      <c r="J93" s="43">
        <v>6</v>
      </c>
      <c r="K93" s="29">
        <v>219</v>
      </c>
    </row>
    <row r="94" spans="1:11" x14ac:dyDescent="0.35">
      <c r="A94" s="239"/>
      <c r="B94" s="245"/>
      <c r="C94" s="245"/>
      <c r="D94" s="106" t="s">
        <v>81</v>
      </c>
      <c r="E94" s="28">
        <v>0.115</v>
      </c>
      <c r="F94" s="28">
        <v>0.01</v>
      </c>
      <c r="G94" s="28">
        <v>1.37</v>
      </c>
      <c r="H94" s="28">
        <v>1.2999999999999999E-2</v>
      </c>
      <c r="I94" s="29">
        <v>707</v>
      </c>
      <c r="J94" s="43">
        <v>4.9000000000000004</v>
      </c>
      <c r="K94" s="29">
        <v>217</v>
      </c>
    </row>
    <row r="95" spans="1:11" x14ac:dyDescent="0.35">
      <c r="A95" s="239"/>
      <c r="B95" s="245"/>
      <c r="C95" s="246"/>
      <c r="D95" s="106" t="s">
        <v>82</v>
      </c>
      <c r="E95" s="28">
        <v>0.26100000000000001</v>
      </c>
      <c r="F95" s="28">
        <v>2.9000000000000001E-2</v>
      </c>
      <c r="G95" s="28">
        <v>1.51</v>
      </c>
      <c r="H95" s="28">
        <v>1.4E-2</v>
      </c>
      <c r="I95" s="29">
        <v>648</v>
      </c>
      <c r="J95" s="43">
        <v>3</v>
      </c>
      <c r="K95" s="29">
        <v>208</v>
      </c>
    </row>
    <row r="96" spans="1:11" x14ac:dyDescent="0.35">
      <c r="A96" s="239"/>
      <c r="B96" s="245"/>
      <c r="C96" s="244" t="s">
        <v>83</v>
      </c>
      <c r="D96" s="106" t="s">
        <v>84</v>
      </c>
      <c r="E96" s="28">
        <v>0.30399999999999999</v>
      </c>
      <c r="F96" s="28">
        <v>8.9999999999999993E-3</v>
      </c>
      <c r="G96" s="28">
        <v>1.544</v>
      </c>
      <c r="H96" s="28">
        <v>1.0999999999999999E-2</v>
      </c>
      <c r="I96" s="29">
        <v>697</v>
      </c>
      <c r="J96" s="43">
        <v>5.3</v>
      </c>
      <c r="K96" s="29">
        <v>215</v>
      </c>
    </row>
    <row r="97" spans="1:11" x14ac:dyDescent="0.35">
      <c r="A97" s="239"/>
      <c r="B97" s="245"/>
      <c r="C97" s="245"/>
      <c r="D97" s="106" t="s">
        <v>85</v>
      </c>
      <c r="E97" s="28">
        <v>6.4000000000000001E-2</v>
      </c>
      <c r="F97" s="28">
        <v>0.01</v>
      </c>
      <c r="G97" s="28">
        <v>1.1619999999999999</v>
      </c>
      <c r="H97" s="28">
        <v>8.9999999999999993E-3</v>
      </c>
      <c r="I97" s="29">
        <v>682</v>
      </c>
      <c r="J97" s="43">
        <v>5.8</v>
      </c>
      <c r="K97" s="29">
        <v>227</v>
      </c>
    </row>
    <row r="98" spans="1:11" x14ac:dyDescent="0.35">
      <c r="A98" s="239"/>
      <c r="B98" s="246"/>
      <c r="C98" s="246"/>
      <c r="D98" s="106" t="s">
        <v>86</v>
      </c>
      <c r="E98" s="28">
        <v>0.29899999999999999</v>
      </c>
      <c r="F98" s="28">
        <v>2.3E-2</v>
      </c>
      <c r="G98" s="28">
        <v>1.5549999999999999</v>
      </c>
      <c r="H98" s="28">
        <v>1.2999999999999999E-2</v>
      </c>
      <c r="I98" s="29">
        <v>675</v>
      </c>
      <c r="J98" s="43">
        <v>2.1</v>
      </c>
      <c r="K98" s="29">
        <v>211</v>
      </c>
    </row>
    <row r="99" spans="1:11" ht="15" customHeight="1" x14ac:dyDescent="0.35">
      <c r="A99" s="239">
        <v>2017</v>
      </c>
      <c r="B99" s="247" t="s">
        <v>87</v>
      </c>
      <c r="C99" s="247" t="s">
        <v>77</v>
      </c>
      <c r="D99" s="105" t="s">
        <v>78</v>
      </c>
      <c r="E99" s="17">
        <v>7.3999999999999996E-2</v>
      </c>
      <c r="F99" s="25">
        <v>8.9999999999999993E-3</v>
      </c>
      <c r="G99" s="25">
        <v>1.1970000000000001</v>
      </c>
      <c r="H99" s="17">
        <v>7.0000000000000001E-3</v>
      </c>
      <c r="I99" s="26">
        <v>716</v>
      </c>
      <c r="J99" s="44">
        <v>16.100000000000001</v>
      </c>
      <c r="K99" s="26">
        <v>229</v>
      </c>
    </row>
    <row r="100" spans="1:11" x14ac:dyDescent="0.35">
      <c r="A100" s="239"/>
      <c r="B100" s="247"/>
      <c r="C100" s="247"/>
      <c r="D100" s="105" t="s">
        <v>79</v>
      </c>
      <c r="E100" s="17">
        <v>0.314</v>
      </c>
      <c r="F100" s="25">
        <v>1.2E-2</v>
      </c>
      <c r="G100" s="25">
        <v>1.385</v>
      </c>
      <c r="H100" s="17">
        <v>1.2E-2</v>
      </c>
      <c r="I100" s="26">
        <v>725</v>
      </c>
      <c r="J100" s="44">
        <v>11.3</v>
      </c>
      <c r="K100" s="26">
        <v>222</v>
      </c>
    </row>
    <row r="101" spans="1:11" x14ac:dyDescent="0.35">
      <c r="A101" s="239"/>
      <c r="B101" s="247"/>
      <c r="C101" s="247"/>
      <c r="D101" s="105" t="s">
        <v>80</v>
      </c>
      <c r="E101" s="17">
        <v>0.155</v>
      </c>
      <c r="F101" s="25">
        <v>1.7999999999999999E-2</v>
      </c>
      <c r="G101" s="25">
        <v>1.373</v>
      </c>
      <c r="H101" s="17">
        <v>1.0999999999999999E-2</v>
      </c>
      <c r="I101" s="26">
        <v>682</v>
      </c>
      <c r="J101" s="44">
        <v>7.3</v>
      </c>
      <c r="K101" s="26">
        <v>219</v>
      </c>
    </row>
    <row r="102" spans="1:11" ht="15" customHeight="1" x14ac:dyDescent="0.35">
      <c r="A102" s="239"/>
      <c r="B102" s="247"/>
      <c r="C102" s="247"/>
      <c r="D102" s="105" t="s">
        <v>81</v>
      </c>
      <c r="E102" s="17">
        <v>7.2999999999999995E-2</v>
      </c>
      <c r="F102" s="25">
        <v>0.02</v>
      </c>
      <c r="G102" s="25">
        <v>1.5189999999999999</v>
      </c>
      <c r="H102" s="17">
        <v>1.2999999999999999E-2</v>
      </c>
      <c r="I102" s="26">
        <v>678</v>
      </c>
      <c r="J102" s="44">
        <v>3.4</v>
      </c>
      <c r="K102" s="26">
        <v>214</v>
      </c>
    </row>
    <row r="103" spans="1:11" x14ac:dyDescent="0.35">
      <c r="A103" s="239"/>
      <c r="B103" s="247"/>
      <c r="C103" s="247"/>
      <c r="D103" s="105" t="s">
        <v>82</v>
      </c>
      <c r="E103" s="17">
        <v>0.20899999999999999</v>
      </c>
      <c r="F103" s="25">
        <v>2.1999999999999999E-2</v>
      </c>
      <c r="G103" s="25">
        <v>1.464</v>
      </c>
      <c r="H103" s="17">
        <v>1.2999999999999999E-2</v>
      </c>
      <c r="I103" s="26">
        <v>653</v>
      </c>
      <c r="J103" s="44">
        <v>2.8</v>
      </c>
      <c r="K103" s="26">
        <v>209</v>
      </c>
    </row>
    <row r="104" spans="1:11" x14ac:dyDescent="0.35">
      <c r="A104" s="239"/>
      <c r="B104" s="247"/>
      <c r="C104" s="247" t="s">
        <v>83</v>
      </c>
      <c r="D104" s="105" t="s">
        <v>84</v>
      </c>
      <c r="E104" s="17">
        <v>0.251</v>
      </c>
      <c r="F104" s="25">
        <v>1.2999999999999999E-2</v>
      </c>
      <c r="G104" s="25">
        <v>1.4350000000000001</v>
      </c>
      <c r="H104" s="17">
        <v>1.2E-2</v>
      </c>
      <c r="I104" s="26">
        <v>713</v>
      </c>
      <c r="J104" s="44">
        <v>4.9000000000000004</v>
      </c>
      <c r="K104" s="26">
        <v>217</v>
      </c>
    </row>
    <row r="105" spans="1:11" x14ac:dyDescent="0.35">
      <c r="A105" s="239"/>
      <c r="B105" s="247"/>
      <c r="C105" s="247"/>
      <c r="D105" s="105" t="s">
        <v>85</v>
      </c>
      <c r="E105" s="17">
        <v>7.2999999999999995E-2</v>
      </c>
      <c r="F105" s="25">
        <v>8.0000000000000002E-3</v>
      </c>
      <c r="G105" s="25">
        <v>1.22</v>
      </c>
      <c r="H105" s="17">
        <v>7.0000000000000001E-3</v>
      </c>
      <c r="I105" s="26">
        <v>719</v>
      </c>
      <c r="J105" s="44">
        <v>8.6</v>
      </c>
      <c r="K105" s="26">
        <v>228</v>
      </c>
    </row>
    <row r="106" spans="1:11" x14ac:dyDescent="0.35">
      <c r="A106" s="239"/>
      <c r="B106" s="247"/>
      <c r="C106" s="247"/>
      <c r="D106" s="105" t="s">
        <v>86</v>
      </c>
      <c r="E106" s="17">
        <v>0.30199999999999999</v>
      </c>
      <c r="F106" s="25">
        <v>2.4E-2</v>
      </c>
      <c r="G106" s="25">
        <v>1.3129999999999999</v>
      </c>
      <c r="H106" s="17">
        <v>1.4E-2</v>
      </c>
      <c r="I106" s="26">
        <v>682</v>
      </c>
      <c r="J106" s="44">
        <v>2.7</v>
      </c>
      <c r="K106" s="26">
        <v>214</v>
      </c>
    </row>
    <row r="107" spans="1:11" x14ac:dyDescent="0.35">
      <c r="A107" s="239">
        <v>2018</v>
      </c>
      <c r="B107" s="244" t="s">
        <v>87</v>
      </c>
      <c r="C107" s="244" t="s">
        <v>77</v>
      </c>
      <c r="D107" s="106" t="s">
        <v>78</v>
      </c>
      <c r="E107" s="66">
        <v>5.9359358980555839E-2</v>
      </c>
      <c r="F107" s="66">
        <v>8.0000000000000002E-3</v>
      </c>
      <c r="G107" s="66">
        <v>1.1950092802888519</v>
      </c>
      <c r="H107" s="66">
        <v>5.0000000000000001E-3</v>
      </c>
      <c r="I107" s="67">
        <v>714</v>
      </c>
      <c r="J107" s="68">
        <v>16.5</v>
      </c>
      <c r="K107" s="67">
        <v>228</v>
      </c>
    </row>
    <row r="108" spans="1:11" x14ac:dyDescent="0.35">
      <c r="A108" s="239"/>
      <c r="B108" s="245"/>
      <c r="C108" s="245"/>
      <c r="D108" s="106" t="s">
        <v>79</v>
      </c>
      <c r="E108" s="66">
        <v>0.33868119721808254</v>
      </c>
      <c r="F108" s="66">
        <v>1.2522199453551911E-2</v>
      </c>
      <c r="G108" s="66">
        <v>1.2857244473422751</v>
      </c>
      <c r="H108" s="66">
        <v>1.4E-2</v>
      </c>
      <c r="I108" s="67">
        <v>723</v>
      </c>
      <c r="J108" s="68">
        <v>13.1</v>
      </c>
      <c r="K108" s="67">
        <v>222</v>
      </c>
    </row>
    <row r="109" spans="1:11" x14ac:dyDescent="0.35">
      <c r="A109" s="239"/>
      <c r="B109" s="245"/>
      <c r="C109" s="245"/>
      <c r="D109" s="106" t="s">
        <v>80</v>
      </c>
      <c r="E109" s="66">
        <v>0.31219588117141656</v>
      </c>
      <c r="F109" s="66">
        <v>1.2999999999999999E-2</v>
      </c>
      <c r="G109" s="66">
        <v>1.2739207778922457</v>
      </c>
      <c r="H109" s="66">
        <v>1.0999999999999999E-2</v>
      </c>
      <c r="I109" s="67">
        <v>694</v>
      </c>
      <c r="J109" s="68">
        <v>12.489800000000001</v>
      </c>
      <c r="K109" s="67">
        <v>217</v>
      </c>
    </row>
    <row r="110" spans="1:11" x14ac:dyDescent="0.35">
      <c r="A110" s="239"/>
      <c r="B110" s="245"/>
      <c r="C110" s="245"/>
      <c r="D110" s="106" t="s">
        <v>81</v>
      </c>
      <c r="E110" s="66">
        <v>9.1642767842463141E-2</v>
      </c>
      <c r="F110" s="66">
        <v>1.6047748512185728E-2</v>
      </c>
      <c r="G110" s="66">
        <v>1.4787957397804914</v>
      </c>
      <c r="H110" s="66">
        <v>1.3320694298967529E-2</v>
      </c>
      <c r="I110" s="67">
        <v>679.75500869817154</v>
      </c>
      <c r="J110" s="68">
        <v>4.0670999999999999</v>
      </c>
      <c r="K110" s="67">
        <v>216.03873506853574</v>
      </c>
    </row>
    <row r="111" spans="1:11" x14ac:dyDescent="0.35">
      <c r="A111" s="239"/>
      <c r="B111" s="245"/>
      <c r="C111" s="246"/>
      <c r="D111" s="106" t="s">
        <v>82</v>
      </c>
      <c r="E111" s="66">
        <v>0.25698877573859319</v>
      </c>
      <c r="F111" s="66">
        <v>2.0195362529985328E-2</v>
      </c>
      <c r="G111" s="66">
        <v>1.4215426156576916</v>
      </c>
      <c r="H111" s="66">
        <v>1.2722629647510818E-2</v>
      </c>
      <c r="I111" s="67">
        <v>640.2278959715693</v>
      </c>
      <c r="J111" s="68">
        <v>3.0249999999999999</v>
      </c>
      <c r="K111" s="67">
        <v>206.75430236951516</v>
      </c>
    </row>
    <row r="112" spans="1:11" x14ac:dyDescent="0.35">
      <c r="A112" s="239"/>
      <c r="B112" s="245"/>
      <c r="C112" s="244" t="s">
        <v>83</v>
      </c>
      <c r="D112" s="106" t="s">
        <v>84</v>
      </c>
      <c r="E112" s="66">
        <v>0.2946156492623328</v>
      </c>
      <c r="F112" s="66">
        <v>5.0000000000000001E-3</v>
      </c>
      <c r="G112" s="66">
        <v>1.1066128363007228</v>
      </c>
      <c r="H112" s="66">
        <v>1.2E-2</v>
      </c>
      <c r="I112" s="67">
        <v>691</v>
      </c>
      <c r="J112" s="68">
        <v>6.5</v>
      </c>
      <c r="K112" s="67">
        <v>219.46907851173611</v>
      </c>
    </row>
    <row r="113" spans="1:12" x14ac:dyDescent="0.35">
      <c r="A113" s="239"/>
      <c r="B113" s="245"/>
      <c r="C113" s="245"/>
      <c r="D113" s="106" t="s">
        <v>85</v>
      </c>
      <c r="E113" s="66">
        <v>0.10806973833902164</v>
      </c>
      <c r="F113" s="66">
        <v>7.0000000000000001E-3</v>
      </c>
      <c r="G113" s="66">
        <v>1.261990784982935</v>
      </c>
      <c r="H113" s="66">
        <v>7.0000000000000001E-3</v>
      </c>
      <c r="I113" s="67">
        <v>718.3182699026346</v>
      </c>
      <c r="J113" s="68">
        <v>17.600000000000001</v>
      </c>
      <c r="K113" s="67">
        <v>226</v>
      </c>
    </row>
    <row r="114" spans="1:12" x14ac:dyDescent="0.35">
      <c r="A114" s="239"/>
      <c r="B114" s="246"/>
      <c r="C114" s="246"/>
      <c r="D114" s="106" t="s">
        <v>86</v>
      </c>
      <c r="E114" s="66">
        <v>0.32200000000000001</v>
      </c>
      <c r="F114" s="66">
        <v>2.4E-2</v>
      </c>
      <c r="G114" s="66">
        <v>1.4450000000000001</v>
      </c>
      <c r="H114" s="66">
        <v>1.5445053905973841E-2</v>
      </c>
      <c r="I114" s="67">
        <v>679</v>
      </c>
      <c r="J114" s="68">
        <v>2.7</v>
      </c>
      <c r="K114" s="67">
        <v>214</v>
      </c>
    </row>
    <row r="115" spans="1:12" x14ac:dyDescent="0.35">
      <c r="A115" s="239">
        <v>2019</v>
      </c>
      <c r="B115" s="247" t="s">
        <v>87</v>
      </c>
      <c r="C115" s="247" t="s">
        <v>77</v>
      </c>
      <c r="D115" s="105" t="s">
        <v>78</v>
      </c>
      <c r="E115" s="17">
        <v>3.5552926062738743E-2</v>
      </c>
      <c r="F115" s="25">
        <v>6.4821124580861506E-3</v>
      </c>
      <c r="G115" s="25">
        <v>1.2470484690697274</v>
      </c>
      <c r="H115" s="17">
        <v>4.288008692901973E-3</v>
      </c>
      <c r="I115" s="26">
        <v>703.21508477913289</v>
      </c>
      <c r="J115" s="44">
        <v>9.5708000000000002</v>
      </c>
      <c r="K115" s="26">
        <v>225.25622219470489</v>
      </c>
    </row>
    <row r="116" spans="1:12" x14ac:dyDescent="0.35">
      <c r="A116" s="239"/>
      <c r="B116" s="247"/>
      <c r="C116" s="247"/>
      <c r="D116" s="105" t="s">
        <v>79</v>
      </c>
      <c r="E116" s="17">
        <v>0.40910622306317668</v>
      </c>
      <c r="F116" s="25">
        <v>9.589081607624653E-3</v>
      </c>
      <c r="G116" s="25">
        <v>1.4842557123585267</v>
      </c>
      <c r="H116" s="17">
        <v>1.3037145660324469E-2</v>
      </c>
      <c r="I116" s="26">
        <v>732.21380230434249</v>
      </c>
      <c r="J116" s="44">
        <v>10.8247</v>
      </c>
      <c r="K116" s="26">
        <v>224.33465468685432</v>
      </c>
    </row>
    <row r="117" spans="1:12" x14ac:dyDescent="0.35">
      <c r="A117" s="239"/>
      <c r="B117" s="247"/>
      <c r="C117" s="247"/>
      <c r="D117" s="105" t="s">
        <v>80</v>
      </c>
      <c r="E117" s="17">
        <v>0.30943795458581941</v>
      </c>
      <c r="F117" s="25">
        <v>1.4202200711135963E-2</v>
      </c>
      <c r="G117" s="25">
        <v>1.2613558158583758</v>
      </c>
      <c r="H117" s="17">
        <v>1.2535506172839507E-2</v>
      </c>
      <c r="I117" s="26">
        <v>699.11546415600253</v>
      </c>
      <c r="J117" s="44">
        <v>9.1965000000000003</v>
      </c>
      <c r="K117" s="26">
        <v>219.760669055454</v>
      </c>
    </row>
    <row r="118" spans="1:12" x14ac:dyDescent="0.35">
      <c r="A118" s="239"/>
      <c r="B118" s="247"/>
      <c r="C118" s="247"/>
      <c r="D118" s="105" t="s">
        <v>81</v>
      </c>
      <c r="E118" s="17">
        <v>0.11186718578343381</v>
      </c>
      <c r="F118" s="25">
        <v>1.9818430591466294E-2</v>
      </c>
      <c r="G118" s="25">
        <v>1.5501889346723967</v>
      </c>
      <c r="H118" s="17">
        <v>1.3810750343103287E-2</v>
      </c>
      <c r="I118" s="26">
        <v>704.2062523729021</v>
      </c>
      <c r="J118" s="44">
        <v>4.7656000000000001</v>
      </c>
      <c r="K118" s="26">
        <v>216.76171157901291</v>
      </c>
    </row>
    <row r="119" spans="1:12" x14ac:dyDescent="0.35">
      <c r="A119" s="239"/>
      <c r="B119" s="247"/>
      <c r="C119" s="247"/>
      <c r="D119" s="105" t="s">
        <v>82</v>
      </c>
      <c r="E119" s="17">
        <v>0.16489945187362656</v>
      </c>
      <c r="F119" s="25">
        <v>1.1486842853882562E-2</v>
      </c>
      <c r="G119" s="25">
        <v>1.2939411621563437</v>
      </c>
      <c r="H119" s="17">
        <v>1.1492414700480909E-2</v>
      </c>
      <c r="I119" s="26">
        <v>644.28540157105317</v>
      </c>
      <c r="J119" s="44">
        <v>3.1865999999999999</v>
      </c>
      <c r="K119" s="26">
        <v>206.48437814756289</v>
      </c>
    </row>
    <row r="120" spans="1:12" x14ac:dyDescent="0.35">
      <c r="A120" s="239"/>
      <c r="B120" s="247"/>
      <c r="C120" s="247" t="s">
        <v>83</v>
      </c>
      <c r="D120" s="105" t="s">
        <v>84</v>
      </c>
      <c r="E120" s="17">
        <v>0.23884078476955087</v>
      </c>
      <c r="F120" s="25">
        <v>1.2871140065560059E-2</v>
      </c>
      <c r="G120" s="25">
        <v>1.4356986316736067</v>
      </c>
      <c r="H120" s="17">
        <v>1.2860181222638838E-2</v>
      </c>
      <c r="I120" s="26">
        <v>730.43259183115447</v>
      </c>
      <c r="J120" s="44">
        <v>5.5895999999999999</v>
      </c>
      <c r="K120" s="26">
        <v>219.90932297109396</v>
      </c>
    </row>
    <row r="121" spans="1:12" x14ac:dyDescent="0.35">
      <c r="A121" s="239"/>
      <c r="B121" s="247"/>
      <c r="C121" s="247"/>
      <c r="D121" s="105" t="s">
        <v>85</v>
      </c>
      <c r="E121" s="17">
        <v>0.13546310558724986</v>
      </c>
      <c r="F121" s="25">
        <v>7.2562369827039747E-3</v>
      </c>
      <c r="G121" s="25">
        <v>1.2955365672824413</v>
      </c>
      <c r="H121" s="17">
        <v>7.4655479942044725E-3</v>
      </c>
      <c r="I121" s="26">
        <v>716.16488844064452</v>
      </c>
      <c r="J121" s="44">
        <v>11.1576</v>
      </c>
      <c r="K121" s="26">
        <v>224.07066014102972</v>
      </c>
    </row>
    <row r="122" spans="1:12" x14ac:dyDescent="0.35">
      <c r="A122" s="239"/>
      <c r="B122" s="247"/>
      <c r="C122" s="247"/>
      <c r="D122" s="105" t="s">
        <v>86</v>
      </c>
      <c r="E122" s="17">
        <v>0.21493261818181822</v>
      </c>
      <c r="F122" s="25">
        <v>1.667238787878788E-2</v>
      </c>
      <c r="G122" s="25">
        <v>1.3296709333333332</v>
      </c>
      <c r="H122" s="17">
        <v>1.193626303030303E-2</v>
      </c>
      <c r="I122" s="26">
        <v>685.96734501818173</v>
      </c>
      <c r="J122" s="44">
        <v>1.7777000000000001</v>
      </c>
      <c r="K122" s="26">
        <v>213.93379224242423</v>
      </c>
    </row>
    <row r="123" spans="1:12" x14ac:dyDescent="0.35">
      <c r="A123" s="239">
        <v>2020</v>
      </c>
      <c r="B123" s="244" t="s">
        <v>87</v>
      </c>
      <c r="C123" s="244" t="s">
        <v>77</v>
      </c>
      <c r="D123" s="106" t="s">
        <v>78</v>
      </c>
      <c r="E123" s="66">
        <v>5.083824611887898E-2</v>
      </c>
      <c r="F123" s="66">
        <v>7.4495783948675693E-3</v>
      </c>
      <c r="G123" s="66">
        <v>1.7823907058962418</v>
      </c>
      <c r="H123" s="66">
        <v>3.3863860166865318E-3</v>
      </c>
      <c r="I123" s="67">
        <v>675.02525495138048</v>
      </c>
      <c r="J123" s="68">
        <v>4.8766999999999996</v>
      </c>
      <c r="K123" s="67">
        <v>228.92452472410216</v>
      </c>
      <c r="L123" s="157"/>
    </row>
    <row r="124" spans="1:12" x14ac:dyDescent="0.35">
      <c r="A124" s="239"/>
      <c r="B124" s="245"/>
      <c r="C124" s="245"/>
      <c r="D124" s="106" t="s">
        <v>79</v>
      </c>
      <c r="E124" s="66">
        <v>0.23101304861701361</v>
      </c>
      <c r="F124" s="66">
        <v>1.768127275552793E-2</v>
      </c>
      <c r="G124" s="66">
        <v>1.7577338026099343</v>
      </c>
      <c r="H124" s="66">
        <v>1.1872379810640181E-2</v>
      </c>
      <c r="I124" s="67">
        <v>655.99817803506676</v>
      </c>
      <c r="J124" s="68">
        <v>10.9862</v>
      </c>
      <c r="K124" s="67">
        <v>222.42540173485241</v>
      </c>
      <c r="L124" s="157"/>
    </row>
    <row r="125" spans="1:12" x14ac:dyDescent="0.35">
      <c r="A125" s="239"/>
      <c r="B125" s="245"/>
      <c r="C125" s="245"/>
      <c r="D125" s="106" t="s">
        <v>80</v>
      </c>
      <c r="E125" s="66">
        <v>0.21177693949135054</v>
      </c>
      <c r="F125" s="66">
        <v>2.4196575489101192E-2</v>
      </c>
      <c r="G125" s="66">
        <v>1.4214273166132372</v>
      </c>
      <c r="H125" s="66">
        <v>1.2774383932020085E-2</v>
      </c>
      <c r="I125" s="67">
        <v>623.98704479146306</v>
      </c>
      <c r="J125" s="68">
        <v>9.6128999999999998</v>
      </c>
      <c r="K125" s="67">
        <v>217.43817100694594</v>
      </c>
      <c r="L125" s="157"/>
    </row>
    <row r="126" spans="1:12" x14ac:dyDescent="0.35">
      <c r="A126" s="239"/>
      <c r="B126" s="245"/>
      <c r="C126" s="245"/>
      <c r="D126" s="106" t="s">
        <v>81</v>
      </c>
      <c r="E126" s="66">
        <v>0.12893930482902044</v>
      </c>
      <c r="F126" s="66">
        <v>2.282127303921307E-2</v>
      </c>
      <c r="G126" s="66">
        <v>1.6265674317881758</v>
      </c>
      <c r="H126" s="66">
        <v>1.5855527453587585E-2</v>
      </c>
      <c r="I126" s="67">
        <v>691.65084328745081</v>
      </c>
      <c r="J126" s="68">
        <v>4.6093999999999999</v>
      </c>
      <c r="K126" s="67">
        <v>215.15471061485579</v>
      </c>
      <c r="L126" s="157"/>
    </row>
    <row r="127" spans="1:12" x14ac:dyDescent="0.35">
      <c r="A127" s="239"/>
      <c r="B127" s="245"/>
      <c r="C127" s="246"/>
      <c r="D127" s="106" t="s">
        <v>82</v>
      </c>
      <c r="E127" s="66">
        <v>0.16999754754800928</v>
      </c>
      <c r="F127" s="66">
        <v>1.1327640829581367E-2</v>
      </c>
      <c r="G127" s="66">
        <v>1.4639944708387076</v>
      </c>
      <c r="H127" s="66">
        <v>1.2544466487915596E-2</v>
      </c>
      <c r="I127" s="67">
        <v>648.03392975989152</v>
      </c>
      <c r="J127" s="68">
        <v>3.5750000000000002</v>
      </c>
      <c r="K127" s="67">
        <v>206.67483809063228</v>
      </c>
      <c r="L127" s="157"/>
    </row>
    <row r="128" spans="1:12" x14ac:dyDescent="0.35">
      <c r="A128" s="239"/>
      <c r="B128" s="245"/>
      <c r="C128" s="244" t="s">
        <v>83</v>
      </c>
      <c r="D128" s="106" t="s">
        <v>84</v>
      </c>
      <c r="E128" s="66">
        <v>0.21460989824509638</v>
      </c>
      <c r="F128" s="66">
        <v>2.1178452452189418E-2</v>
      </c>
      <c r="G128" s="66">
        <v>1.4369525818168645</v>
      </c>
      <c r="H128" s="66">
        <v>1.2874125025661268E-2</v>
      </c>
      <c r="I128" s="67">
        <v>658.56027232087501</v>
      </c>
      <c r="J128" s="68">
        <v>6.9020999999999999</v>
      </c>
      <c r="K128" s="67">
        <v>218.23835840803443</v>
      </c>
      <c r="L128" s="157"/>
    </row>
    <row r="129" spans="1:12" x14ac:dyDescent="0.35">
      <c r="A129" s="239"/>
      <c r="B129" s="245"/>
      <c r="C129" s="245"/>
      <c r="D129" s="106" t="s">
        <v>85</v>
      </c>
      <c r="E129" s="66">
        <v>0.12786607060697913</v>
      </c>
      <c r="F129" s="66">
        <v>1.3439893119190756E-2</v>
      </c>
      <c r="G129" s="66">
        <v>1.1825264211071929</v>
      </c>
      <c r="H129" s="66">
        <v>7.6553321034038019E-3</v>
      </c>
      <c r="I129" s="67">
        <v>712.07722925013297</v>
      </c>
      <c r="J129" s="68">
        <v>12.5669</v>
      </c>
      <c r="K129" s="67">
        <v>227.23474615384612</v>
      </c>
      <c r="L129" s="157"/>
    </row>
    <row r="130" spans="1:12" x14ac:dyDescent="0.35">
      <c r="A130" s="239"/>
      <c r="B130" s="246"/>
      <c r="C130" s="246"/>
      <c r="D130" s="106" t="s">
        <v>86</v>
      </c>
      <c r="E130" s="66">
        <v>0.13675778546712805</v>
      </c>
      <c r="F130" s="66">
        <v>4.6113033448673584E-3</v>
      </c>
      <c r="G130" s="66">
        <v>1.2480005767012687</v>
      </c>
      <c r="H130" s="66">
        <v>1.266672433679354E-2</v>
      </c>
      <c r="I130" s="67">
        <v>690.8388846597461</v>
      </c>
      <c r="J130" s="68">
        <v>1.9669000000000001</v>
      </c>
      <c r="K130" s="67">
        <v>215.55880132641289</v>
      </c>
      <c r="L130" s="157"/>
    </row>
    <row r="131" spans="1:12" x14ac:dyDescent="0.35">
      <c r="A131" s="239">
        <v>2021</v>
      </c>
      <c r="B131" s="240" t="s">
        <v>87</v>
      </c>
      <c r="C131" s="240" t="s">
        <v>77</v>
      </c>
      <c r="D131" s="105" t="s">
        <v>78</v>
      </c>
      <c r="E131" s="17">
        <v>3.2003287830863987E-2</v>
      </c>
      <c r="F131" s="17">
        <v>6.2927287097411574E-3</v>
      </c>
      <c r="G131" s="17">
        <v>1.5344236613317523</v>
      </c>
      <c r="H131" s="17">
        <v>2.7605566945276766E-3</v>
      </c>
      <c r="I131" s="27">
        <v>704.34680674484991</v>
      </c>
      <c r="J131" s="73">
        <v>7.4150999999999998</v>
      </c>
      <c r="K131" s="27">
        <v>234.39173814386206</v>
      </c>
      <c r="L131" s="157"/>
    </row>
    <row r="132" spans="1:12" x14ac:dyDescent="0.35">
      <c r="A132" s="239"/>
      <c r="B132" s="241"/>
      <c r="C132" s="241"/>
      <c r="D132" s="105" t="s">
        <v>79</v>
      </c>
      <c r="E132" s="17">
        <v>0.24745169090954694</v>
      </c>
      <c r="F132" s="17">
        <v>1.8828357939956547E-2</v>
      </c>
      <c r="G132" s="17">
        <v>1.6233159156211823</v>
      </c>
      <c r="H132" s="17">
        <v>1.0488481842350595E-2</v>
      </c>
      <c r="I132" s="27">
        <v>714.68293236256454</v>
      </c>
      <c r="J132" s="73">
        <v>13.690300000000001</v>
      </c>
      <c r="K132" s="27">
        <v>223.13429879262938</v>
      </c>
      <c r="L132" s="157"/>
    </row>
    <row r="133" spans="1:12" x14ac:dyDescent="0.35">
      <c r="A133" s="239"/>
      <c r="B133" s="241"/>
      <c r="C133" s="241"/>
      <c r="D133" s="105" t="s">
        <v>80</v>
      </c>
      <c r="E133" s="17">
        <v>0.23412947379321467</v>
      </c>
      <c r="F133" s="17">
        <v>2.7110939223159641E-2</v>
      </c>
      <c r="G133" s="17">
        <v>1.5257764054708571</v>
      </c>
      <c r="H133" s="17">
        <v>1.3469204793028322E-2</v>
      </c>
      <c r="I133" s="27">
        <v>699.76688241452018</v>
      </c>
      <c r="J133" s="73">
        <v>10.011900000000001</v>
      </c>
      <c r="K133" s="27">
        <v>218.91314499217501</v>
      </c>
    </row>
    <row r="134" spans="1:12" x14ac:dyDescent="0.35">
      <c r="A134" s="239"/>
      <c r="B134" s="241"/>
      <c r="C134" s="241"/>
      <c r="D134" s="105" t="s">
        <v>81</v>
      </c>
      <c r="E134" s="17">
        <v>0.13189004164703522</v>
      </c>
      <c r="F134" s="17">
        <v>2.5054274093236101E-2</v>
      </c>
      <c r="G134" s="17">
        <v>1.5968897326509914</v>
      </c>
      <c r="H134" s="17">
        <v>1.6025018908794601E-2</v>
      </c>
      <c r="I134" s="27">
        <v>699.52316725775427</v>
      </c>
      <c r="J134" s="73">
        <v>7.0495999999999999</v>
      </c>
      <c r="K134" s="27">
        <v>216.34560195417166</v>
      </c>
    </row>
    <row r="135" spans="1:12" x14ac:dyDescent="0.35">
      <c r="A135" s="239"/>
      <c r="B135" s="241"/>
      <c r="C135" s="242"/>
      <c r="D135" s="105" t="s">
        <v>82</v>
      </c>
      <c r="E135" s="17">
        <v>0.17210911748472049</v>
      </c>
      <c r="F135" s="17">
        <v>1.402818865735994E-2</v>
      </c>
      <c r="G135" s="17">
        <v>1.3977996482618591</v>
      </c>
      <c r="H135" s="17">
        <v>1.1111847518287987E-2</v>
      </c>
      <c r="I135" s="27">
        <v>639.91640238717696</v>
      </c>
      <c r="J135" s="73">
        <v>3.3672</v>
      </c>
      <c r="K135" s="27">
        <v>207.20699746696542</v>
      </c>
    </row>
    <row r="136" spans="1:12" x14ac:dyDescent="0.35">
      <c r="A136" s="239"/>
      <c r="B136" s="241"/>
      <c r="C136" s="240" t="s">
        <v>83</v>
      </c>
      <c r="D136" s="105" t="s">
        <v>84</v>
      </c>
      <c r="E136" s="17">
        <v>0.25957834753159847</v>
      </c>
      <c r="F136" s="17">
        <v>1.8230773873402609E-2</v>
      </c>
      <c r="G136" s="17">
        <v>1.4778711758655174</v>
      </c>
      <c r="H136" s="17">
        <v>1.3564222405550622E-2</v>
      </c>
      <c r="I136" s="27">
        <v>722.69786180529536</v>
      </c>
      <c r="J136" s="73">
        <v>8.5381</v>
      </c>
      <c r="K136" s="27">
        <v>220.48989921531989</v>
      </c>
    </row>
    <row r="137" spans="1:12" x14ac:dyDescent="0.35">
      <c r="A137" s="239"/>
      <c r="B137" s="241"/>
      <c r="C137" s="241"/>
      <c r="D137" s="105" t="s">
        <v>85</v>
      </c>
      <c r="E137" s="17">
        <v>0.17818882582035137</v>
      </c>
      <c r="F137" s="17">
        <v>1.1931268567259077E-2</v>
      </c>
      <c r="G137" s="17">
        <v>1.3852926884088184</v>
      </c>
      <c r="H137" s="17">
        <v>6.7632230155834682E-3</v>
      </c>
      <c r="I137" s="27">
        <v>716.49755831047833</v>
      </c>
      <c r="J137" s="73">
        <v>12.857799999999999</v>
      </c>
      <c r="K137" s="27">
        <v>230.59097394530937</v>
      </c>
    </row>
    <row r="138" spans="1:12" x14ac:dyDescent="0.35">
      <c r="A138" s="239"/>
      <c r="B138" s="242"/>
      <c r="C138" s="242"/>
      <c r="D138" s="105" t="s">
        <v>160</v>
      </c>
      <c r="E138" s="17">
        <v>0.13675778546712805</v>
      </c>
      <c r="F138" s="17">
        <v>4.6113033448673584E-3</v>
      </c>
      <c r="G138" s="17">
        <v>1.2480005767012687</v>
      </c>
      <c r="H138" s="17">
        <v>1.266672433679354E-2</v>
      </c>
      <c r="I138" s="27">
        <v>690.8388846597461</v>
      </c>
      <c r="J138" s="73">
        <v>1.9669000000000001</v>
      </c>
      <c r="K138" s="27">
        <v>215.55880132641289</v>
      </c>
    </row>
    <row r="139" spans="1:12" x14ac:dyDescent="0.35">
      <c r="A139" s="239">
        <v>2022</v>
      </c>
      <c r="B139" s="240" t="s">
        <v>187</v>
      </c>
      <c r="C139" s="240" t="s">
        <v>77</v>
      </c>
      <c r="D139" s="105" t="s">
        <v>78</v>
      </c>
      <c r="E139" s="17">
        <v>1.6374370021823365E-2</v>
      </c>
      <c r="F139" s="17">
        <v>4.1935849879793773E-3</v>
      </c>
      <c r="G139" s="17">
        <v>1.470549640739051</v>
      </c>
      <c r="H139" s="17">
        <v>2.3631694699286438E-3</v>
      </c>
      <c r="I139" s="27">
        <v>719.02319355759414</v>
      </c>
      <c r="J139" s="73" t="s">
        <v>1</v>
      </c>
      <c r="K139" s="27">
        <v>226.78511638124363</v>
      </c>
    </row>
    <row r="140" spans="1:12" x14ac:dyDescent="0.35">
      <c r="A140" s="239"/>
      <c r="B140" s="241"/>
      <c r="C140" s="241"/>
      <c r="D140" s="105" t="s">
        <v>79</v>
      </c>
      <c r="E140" s="17">
        <v>0.38941472796413523</v>
      </c>
      <c r="F140" s="17">
        <v>1.4122090971817103E-2</v>
      </c>
      <c r="G140" s="17">
        <v>1.3312501418754901</v>
      </c>
      <c r="H140" s="17">
        <v>1.2889548823293981E-2</v>
      </c>
      <c r="I140" s="27">
        <v>712.15003305623134</v>
      </c>
      <c r="J140" s="73">
        <v>11.723699999999999</v>
      </c>
      <c r="K140" s="27">
        <v>222.17009512844646</v>
      </c>
    </row>
    <row r="141" spans="1:12" x14ac:dyDescent="0.35">
      <c r="A141" s="239"/>
      <c r="B141" s="241"/>
      <c r="C141" s="241"/>
      <c r="D141" s="105" t="s">
        <v>80</v>
      </c>
      <c r="E141" s="17">
        <v>0.26908197432590647</v>
      </c>
      <c r="F141" s="17">
        <v>3.078574839583114E-2</v>
      </c>
      <c r="G141" s="17">
        <v>1.3426102934454396</v>
      </c>
      <c r="H141" s="17">
        <v>1.2660337842148917E-2</v>
      </c>
      <c r="I141" s="27">
        <v>652.0926985055612</v>
      </c>
      <c r="J141" s="73">
        <v>10.1844</v>
      </c>
      <c r="K141" s="27">
        <v>217.60798950694198</v>
      </c>
    </row>
    <row r="142" spans="1:12" x14ac:dyDescent="0.35">
      <c r="A142" s="239"/>
      <c r="B142" s="241"/>
      <c r="C142" s="241"/>
      <c r="D142" s="105" t="s">
        <v>81</v>
      </c>
      <c r="E142" s="17">
        <v>0.14062001376262032</v>
      </c>
      <c r="F142" s="17">
        <v>2.6807245673338847E-2</v>
      </c>
      <c r="G142" s="17">
        <v>1.5652515883441949</v>
      </c>
      <c r="H142" s="17">
        <v>1.5603172271874206E-2</v>
      </c>
      <c r="I142" s="27">
        <v>696.57236262238735</v>
      </c>
      <c r="J142" s="73">
        <v>5.9089999999999998</v>
      </c>
      <c r="K142" s="27">
        <v>214.81609127895018</v>
      </c>
    </row>
    <row r="143" spans="1:12" x14ac:dyDescent="0.35">
      <c r="A143" s="239"/>
      <c r="B143" s="241"/>
      <c r="C143" s="242"/>
      <c r="D143" s="105" t="s">
        <v>82</v>
      </c>
      <c r="E143" s="17">
        <v>0.17341123146034967</v>
      </c>
      <c r="F143" s="17">
        <v>1.4800910137670667E-2</v>
      </c>
      <c r="G143" s="17">
        <v>1.3412523686442699</v>
      </c>
      <c r="H143" s="17">
        <v>1.1260904334354361E-2</v>
      </c>
      <c r="I143" s="27">
        <v>641.214473347634</v>
      </c>
      <c r="J143" s="73">
        <v>3.0055000000000001</v>
      </c>
      <c r="K143" s="27">
        <v>206.99465213206648</v>
      </c>
    </row>
    <row r="144" spans="1:12" ht="14.5" customHeight="1" x14ac:dyDescent="0.35">
      <c r="A144" s="239"/>
      <c r="B144" s="241"/>
      <c r="C144" s="240" t="s">
        <v>83</v>
      </c>
      <c r="D144" s="105" t="s">
        <v>84</v>
      </c>
      <c r="E144" s="17">
        <v>0.23898731670631038</v>
      </c>
      <c r="F144" s="17">
        <v>2.3854508754083955E-2</v>
      </c>
      <c r="G144" s="17">
        <v>1.4196675742482909</v>
      </c>
      <c r="H144" s="17">
        <v>1.5125933790894216E-2</v>
      </c>
      <c r="I144" s="27">
        <v>715.88968640175335</v>
      </c>
      <c r="J144" s="73">
        <v>7.9236000000000004</v>
      </c>
      <c r="K144" s="27">
        <v>220.05576039665411</v>
      </c>
    </row>
    <row r="145" spans="1:12" x14ac:dyDescent="0.35">
      <c r="A145" s="239"/>
      <c r="B145" s="241"/>
      <c r="C145" s="241"/>
      <c r="D145" s="105" t="s">
        <v>85</v>
      </c>
      <c r="E145" s="17">
        <v>0.21793431358483498</v>
      </c>
      <c r="F145" s="17">
        <v>1.5823864062558601E-2</v>
      </c>
      <c r="G145" s="17">
        <v>1.429426747740314</v>
      </c>
      <c r="H145" s="17">
        <v>8.7007878661440954E-3</v>
      </c>
      <c r="I145" s="27">
        <v>722.3339043933222</v>
      </c>
      <c r="J145" s="73">
        <v>11.371700000000001</v>
      </c>
      <c r="K145" s="27">
        <v>223.69273543987165</v>
      </c>
    </row>
    <row r="146" spans="1:12" ht="15" customHeight="1" x14ac:dyDescent="0.35">
      <c r="A146" s="239"/>
      <c r="B146" s="242"/>
      <c r="C146" s="242"/>
      <c r="D146" s="105" t="s">
        <v>86</v>
      </c>
      <c r="E146" s="17">
        <v>0.22301114488348533</v>
      </c>
      <c r="F146" s="17">
        <v>9.0346504559270513E-3</v>
      </c>
      <c r="G146" s="17">
        <v>1.5055077338736913</v>
      </c>
      <c r="H146" s="17">
        <v>1.1159473150962513E-2</v>
      </c>
      <c r="I146" s="27">
        <v>662.45589213103688</v>
      </c>
      <c r="J146" s="73">
        <v>2.1594000000000002</v>
      </c>
      <c r="K146" s="27">
        <v>211.38318878757175</v>
      </c>
    </row>
    <row r="147" spans="1:12" x14ac:dyDescent="0.35">
      <c r="A147" s="158"/>
      <c r="B147" s="159"/>
      <c r="C147" s="159"/>
      <c r="D147" s="159"/>
      <c r="E147" s="48"/>
      <c r="F147" s="48"/>
      <c r="G147" s="48"/>
      <c r="H147" s="48"/>
      <c r="I147" s="49"/>
      <c r="J147" s="50"/>
      <c r="K147" s="49"/>
      <c r="L147" s="157"/>
    </row>
    <row r="148" spans="1:12" x14ac:dyDescent="0.35">
      <c r="A148" s="158"/>
      <c r="B148" s="159"/>
      <c r="C148" s="159"/>
      <c r="D148" s="159"/>
      <c r="E148" s="48"/>
      <c r="F148" s="48"/>
      <c r="G148" s="48"/>
      <c r="H148" s="48"/>
      <c r="I148" s="49"/>
      <c r="J148" s="50"/>
      <c r="K148" s="49"/>
      <c r="L148" s="157"/>
    </row>
    <row r="149" spans="1:12" x14ac:dyDescent="0.35">
      <c r="A149" s="33" t="s">
        <v>57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2" x14ac:dyDescent="0.35">
      <c r="A150" s="1" t="s">
        <v>88</v>
      </c>
      <c r="B150" s="45"/>
      <c r="C150" s="45"/>
      <c r="D150" s="45"/>
      <c r="E150" s="45"/>
      <c r="F150" s="45"/>
      <c r="G150" s="45"/>
      <c r="H150" s="45"/>
      <c r="I150" s="45"/>
      <c r="J150" s="45"/>
      <c r="K150" s="45"/>
    </row>
    <row r="151" spans="1:12" x14ac:dyDescent="0.35">
      <c r="A151" s="31"/>
      <c r="B151" s="45"/>
      <c r="C151" s="45"/>
      <c r="D151" s="45"/>
      <c r="E151" s="45"/>
      <c r="F151" s="45"/>
      <c r="G151" s="45"/>
      <c r="H151" s="45"/>
      <c r="I151" s="45"/>
      <c r="J151" s="45"/>
      <c r="K151" s="45"/>
    </row>
    <row r="152" spans="1:12" x14ac:dyDescent="0.35">
      <c r="A152" s="243" t="s">
        <v>89</v>
      </c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</row>
    <row r="153" spans="1:12" x14ac:dyDescent="0.35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</row>
    <row r="154" spans="1:12" x14ac:dyDescent="0.35">
      <c r="A154" s="32" t="s">
        <v>90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2" x14ac:dyDescent="0.35">
      <c r="A155" s="32" t="s">
        <v>181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2" x14ac:dyDescent="0.35">
      <c r="A156" s="31" t="s">
        <v>91</v>
      </c>
    </row>
    <row r="157" spans="1:12" x14ac:dyDescent="0.35">
      <c r="A157" s="31" t="s">
        <v>159</v>
      </c>
    </row>
    <row r="158" spans="1:12" x14ac:dyDescent="0.35">
      <c r="A158" s="1" t="s">
        <v>182</v>
      </c>
      <c r="D158" s="160"/>
      <c r="E158" s="160"/>
      <c r="F158" s="160"/>
      <c r="G158" s="160"/>
      <c r="H158" s="160"/>
      <c r="I158" s="160"/>
      <c r="J158" s="160"/>
      <c r="K158" s="160"/>
    </row>
    <row r="159" spans="1:12" x14ac:dyDescent="0.35">
      <c r="A159" s="131" t="s">
        <v>170</v>
      </c>
      <c r="D159" s="161"/>
      <c r="E159" s="162"/>
      <c r="F159" s="162"/>
      <c r="G159" s="162"/>
      <c r="H159" s="162"/>
      <c r="I159" s="163"/>
      <c r="J159" s="164"/>
      <c r="K159" s="163"/>
    </row>
  </sheetData>
  <mergeCells count="80">
    <mergeCell ref="A91:A98"/>
    <mergeCell ref="B91:B98"/>
    <mergeCell ref="C91:C95"/>
    <mergeCell ref="C96:C98"/>
    <mergeCell ref="A99:A106"/>
    <mergeCell ref="B99:B106"/>
    <mergeCell ref="C99:C103"/>
    <mergeCell ref="C104:C106"/>
    <mergeCell ref="A75:A82"/>
    <mergeCell ref="B75:B82"/>
    <mergeCell ref="C75:C79"/>
    <mergeCell ref="C80:C82"/>
    <mergeCell ref="A83:A90"/>
    <mergeCell ref="B83:B90"/>
    <mergeCell ref="C83:C87"/>
    <mergeCell ref="C88:C90"/>
    <mergeCell ref="A59:A66"/>
    <mergeCell ref="B59:B66"/>
    <mergeCell ref="C59:C63"/>
    <mergeCell ref="C64:C66"/>
    <mergeCell ref="A67:A74"/>
    <mergeCell ref="B67:B74"/>
    <mergeCell ref="C67:C71"/>
    <mergeCell ref="C72:C74"/>
    <mergeCell ref="J4:J5"/>
    <mergeCell ref="C23:C25"/>
    <mergeCell ref="A26:A33"/>
    <mergeCell ref="B26:B33"/>
    <mergeCell ref="C26:C30"/>
    <mergeCell ref="C31:C33"/>
    <mergeCell ref="C18:C22"/>
    <mergeCell ref="E4:E5"/>
    <mergeCell ref="F4:F5"/>
    <mergeCell ref="G4:G5"/>
    <mergeCell ref="H4:H5"/>
    <mergeCell ref="I4:I5"/>
    <mergeCell ref="A10:A17"/>
    <mergeCell ref="B10:B17"/>
    <mergeCell ref="C10:C14"/>
    <mergeCell ref="C15:C17"/>
    <mergeCell ref="A4:A5"/>
    <mergeCell ref="B4:B5"/>
    <mergeCell ref="C4:D5"/>
    <mergeCell ref="A1:K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K4:K5"/>
    <mergeCell ref="C112:C114"/>
    <mergeCell ref="A115:A122"/>
    <mergeCell ref="B115:B122"/>
    <mergeCell ref="C115:C119"/>
    <mergeCell ref="C120:C122"/>
    <mergeCell ref="A107:A114"/>
    <mergeCell ref="B107:B114"/>
    <mergeCell ref="C107:C111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39:A146"/>
    <mergeCell ref="B139:B146"/>
    <mergeCell ref="C139:C143"/>
    <mergeCell ref="C144:C146"/>
    <mergeCell ref="A152:K15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workbookViewId="0">
      <selection activeCell="M8" sqref="M8"/>
    </sheetView>
  </sheetViews>
  <sheetFormatPr defaultRowHeight="14.5" x14ac:dyDescent="0.35"/>
  <cols>
    <col min="2" max="2" width="11.7265625" customWidth="1"/>
    <col min="3" max="3" width="13.453125" customWidth="1"/>
    <col min="4" max="4" width="16.453125" customWidth="1"/>
    <col min="11" max="11" width="15.54296875" customWidth="1"/>
  </cols>
  <sheetData>
    <row r="1" spans="1:13" x14ac:dyDescent="0.35">
      <c r="A1" s="248" t="s">
        <v>142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3" x14ac:dyDescent="0.3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3" x14ac:dyDescent="0.3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3" ht="15" customHeight="1" x14ac:dyDescent="0.35">
      <c r="A4" s="287" t="s">
        <v>15</v>
      </c>
      <c r="B4" s="287" t="s">
        <v>13</v>
      </c>
      <c r="C4" s="287" t="s">
        <v>27</v>
      </c>
      <c r="D4" s="287"/>
      <c r="E4" s="165" t="s">
        <v>28</v>
      </c>
      <c r="F4" s="165" t="s">
        <v>11</v>
      </c>
      <c r="G4" s="165" t="s">
        <v>188</v>
      </c>
      <c r="H4" s="165" t="s">
        <v>29</v>
      </c>
      <c r="I4" s="165" t="s">
        <v>30</v>
      </c>
      <c r="J4" s="165" t="s">
        <v>189</v>
      </c>
      <c r="K4" s="165" t="s">
        <v>98</v>
      </c>
      <c r="L4" s="6"/>
      <c r="M4" s="6"/>
    </row>
    <row r="5" spans="1:13" x14ac:dyDescent="0.35">
      <c r="A5" s="287"/>
      <c r="B5" s="287"/>
      <c r="C5" s="287"/>
      <c r="D5" s="287"/>
      <c r="E5" s="165" t="s">
        <v>34</v>
      </c>
      <c r="F5" s="165" t="s">
        <v>34</v>
      </c>
      <c r="G5" s="165" t="s">
        <v>34</v>
      </c>
      <c r="H5" s="165" t="s">
        <v>34</v>
      </c>
      <c r="I5" s="165" t="s">
        <v>34</v>
      </c>
      <c r="J5" s="165" t="s">
        <v>34</v>
      </c>
      <c r="K5" s="165" t="s">
        <v>100</v>
      </c>
      <c r="L5" s="6"/>
      <c r="M5" s="6"/>
    </row>
    <row r="6" spans="1:13" x14ac:dyDescent="0.35">
      <c r="A6" s="264" t="s">
        <v>72</v>
      </c>
      <c r="B6" s="261" t="s">
        <v>73</v>
      </c>
      <c r="C6" s="283" t="s">
        <v>77</v>
      </c>
      <c r="D6" s="166" t="s">
        <v>78</v>
      </c>
      <c r="E6" s="90">
        <v>0.76391639163916392</v>
      </c>
      <c r="F6" s="90">
        <v>0.27928126145947929</v>
      </c>
      <c r="G6" s="91">
        <v>0.06</v>
      </c>
      <c r="H6" s="90">
        <v>4.3945727906123944</v>
      </c>
      <c r="I6" s="90">
        <v>0.27106710671067108</v>
      </c>
      <c r="J6" s="91">
        <v>0.03</v>
      </c>
      <c r="K6" s="93">
        <v>9.1</v>
      </c>
      <c r="L6" s="6"/>
      <c r="M6" s="6"/>
    </row>
    <row r="7" spans="1:13" x14ac:dyDescent="0.35">
      <c r="A7" s="286"/>
      <c r="B7" s="286"/>
      <c r="C7" s="283"/>
      <c r="D7" s="166" t="s">
        <v>79</v>
      </c>
      <c r="E7" s="90">
        <v>1.2489208633093527</v>
      </c>
      <c r="F7" s="90">
        <v>0.45659472422062358</v>
      </c>
      <c r="G7" s="91">
        <v>0.06</v>
      </c>
      <c r="H7" s="90">
        <v>7.1846522781774587</v>
      </c>
      <c r="I7" s="90">
        <v>0.44316546762589931</v>
      </c>
      <c r="J7" s="91">
        <v>0.03</v>
      </c>
      <c r="K7" s="93">
        <v>5.56</v>
      </c>
      <c r="L7" s="6"/>
      <c r="M7" s="6"/>
    </row>
    <row r="8" spans="1:13" x14ac:dyDescent="0.35">
      <c r="A8" s="286"/>
      <c r="B8" s="286"/>
      <c r="C8" s="283"/>
      <c r="D8" s="166" t="s">
        <v>80</v>
      </c>
      <c r="E8" s="90">
        <v>1.2499200000000001</v>
      </c>
      <c r="F8" s="90">
        <v>0.45696000000000003</v>
      </c>
      <c r="G8" s="91">
        <v>0.06</v>
      </c>
      <c r="H8" s="90">
        <v>7.1904000000000003</v>
      </c>
      <c r="I8" s="90">
        <v>0.44352000000000003</v>
      </c>
      <c r="J8" s="91">
        <v>0.03</v>
      </c>
      <c r="K8" s="93">
        <v>5.6</v>
      </c>
      <c r="L8" s="6"/>
      <c r="M8" s="6"/>
    </row>
    <row r="9" spans="1:13" x14ac:dyDescent="0.35">
      <c r="A9" s="286"/>
      <c r="B9" s="286"/>
      <c r="C9" s="283"/>
      <c r="D9" s="166" t="s">
        <v>81</v>
      </c>
      <c r="E9" s="90">
        <v>2.01376</v>
      </c>
      <c r="F9" s="90">
        <v>0.73621333333333339</v>
      </c>
      <c r="G9" s="91">
        <v>0.06</v>
      </c>
      <c r="H9" s="90">
        <v>11.584533333333333</v>
      </c>
      <c r="I9" s="90">
        <v>0.71456000000000008</v>
      </c>
      <c r="J9" s="91">
        <v>0.03</v>
      </c>
      <c r="K9" s="93">
        <v>3.45</v>
      </c>
      <c r="L9" s="6"/>
      <c r="M9" s="6"/>
    </row>
    <row r="10" spans="1:13" x14ac:dyDescent="0.35">
      <c r="A10" s="286"/>
      <c r="B10" s="286"/>
      <c r="C10" s="283"/>
      <c r="D10" s="167" t="s">
        <v>82</v>
      </c>
      <c r="E10" s="90">
        <v>2.01376</v>
      </c>
      <c r="F10" s="90">
        <v>0.73621333333333339</v>
      </c>
      <c r="G10" s="91">
        <v>0.06</v>
      </c>
      <c r="H10" s="90">
        <v>11.584533333333333</v>
      </c>
      <c r="I10" s="90">
        <v>0.71456000000000008</v>
      </c>
      <c r="J10" s="91">
        <v>0.03</v>
      </c>
      <c r="K10" s="93">
        <v>3.45</v>
      </c>
      <c r="L10" s="6"/>
      <c r="M10" s="6"/>
    </row>
    <row r="11" spans="1:13" x14ac:dyDescent="0.35">
      <c r="A11" s="286"/>
      <c r="B11" s="286"/>
      <c r="C11" s="261" t="s">
        <v>83</v>
      </c>
      <c r="D11" s="167" t="s">
        <v>84</v>
      </c>
      <c r="E11" s="90">
        <v>3.0191304347826091</v>
      </c>
      <c r="F11" s="90">
        <v>1.1037681159420292</v>
      </c>
      <c r="G11" s="91">
        <v>0.06</v>
      </c>
      <c r="H11" s="90">
        <v>17.368115942028986</v>
      </c>
      <c r="I11" s="90">
        <v>1.0713043478260871</v>
      </c>
      <c r="J11" s="91">
        <v>0.03</v>
      </c>
      <c r="K11" s="93">
        <v>2.2999999999999998</v>
      </c>
      <c r="L11" s="6"/>
      <c r="M11" s="6"/>
    </row>
    <row r="12" spans="1:13" x14ac:dyDescent="0.35">
      <c r="A12" s="286"/>
      <c r="B12" s="286"/>
      <c r="C12" s="263"/>
      <c r="D12" s="167" t="s">
        <v>86</v>
      </c>
      <c r="E12" s="90">
        <v>2.2915200000000002</v>
      </c>
      <c r="F12" s="90">
        <v>0.83776000000000006</v>
      </c>
      <c r="G12" s="91">
        <v>0.06</v>
      </c>
      <c r="H12" s="90">
        <v>13.182399999999999</v>
      </c>
      <c r="I12" s="90">
        <v>0.81311999999999995</v>
      </c>
      <c r="J12" s="91">
        <v>0.03</v>
      </c>
      <c r="K12" s="93">
        <v>3.03</v>
      </c>
      <c r="L12" s="6"/>
      <c r="M12" s="6"/>
    </row>
    <row r="13" spans="1:13" x14ac:dyDescent="0.35">
      <c r="A13" s="284" t="s">
        <v>74</v>
      </c>
      <c r="B13" s="266" t="s">
        <v>75</v>
      </c>
      <c r="C13" s="268" t="s">
        <v>77</v>
      </c>
      <c r="D13" s="168" t="s">
        <v>78</v>
      </c>
      <c r="E13" s="61">
        <v>0.68671087292215471</v>
      </c>
      <c r="F13" s="61">
        <v>0.22890362430738484</v>
      </c>
      <c r="G13" s="65">
        <v>0.06</v>
      </c>
      <c r="H13" s="61">
        <v>2.7765161837284644</v>
      </c>
      <c r="I13" s="61">
        <v>0.13479880098101554</v>
      </c>
      <c r="J13" s="65">
        <v>0.03</v>
      </c>
      <c r="K13" s="64">
        <v>9.1</v>
      </c>
      <c r="L13" s="6"/>
      <c r="M13" s="6"/>
    </row>
    <row r="14" spans="1:13" x14ac:dyDescent="0.35">
      <c r="A14" s="285"/>
      <c r="B14" s="286"/>
      <c r="C14" s="268"/>
      <c r="D14" s="168" t="s">
        <v>79</v>
      </c>
      <c r="E14" s="61">
        <v>1.1226981717378393</v>
      </c>
      <c r="F14" s="61">
        <v>0.37423272391261303</v>
      </c>
      <c r="G14" s="65">
        <v>0.06</v>
      </c>
      <c r="H14" s="61">
        <v>4.5393043363474357</v>
      </c>
      <c r="I14" s="61">
        <v>0.22038149297076101</v>
      </c>
      <c r="J14" s="65">
        <v>0.03</v>
      </c>
      <c r="K14" s="64">
        <v>5.56</v>
      </c>
      <c r="L14" s="6"/>
      <c r="M14" s="6"/>
    </row>
    <row r="15" spans="1:13" x14ac:dyDescent="0.35">
      <c r="A15" s="285"/>
      <c r="B15" s="286"/>
      <c r="C15" s="268"/>
      <c r="D15" s="168" t="s">
        <v>80</v>
      </c>
      <c r="E15" s="61">
        <v>1.1235963302752294</v>
      </c>
      <c r="F15" s="61">
        <v>0.37453211009174309</v>
      </c>
      <c r="G15" s="65">
        <v>0.06</v>
      </c>
      <c r="H15" s="61">
        <v>4.5429357798165135</v>
      </c>
      <c r="I15" s="61">
        <v>0.22055779816513763</v>
      </c>
      <c r="J15" s="65">
        <v>0.03</v>
      </c>
      <c r="K15" s="64">
        <v>5.6</v>
      </c>
      <c r="L15" s="6"/>
      <c r="M15" s="6"/>
    </row>
    <row r="16" spans="1:13" x14ac:dyDescent="0.35">
      <c r="A16" s="285"/>
      <c r="B16" s="286"/>
      <c r="C16" s="268"/>
      <c r="D16" s="168" t="s">
        <v>81</v>
      </c>
      <c r="E16" s="61">
        <v>1.810238532110092</v>
      </c>
      <c r="F16" s="61">
        <v>0.60341284403669726</v>
      </c>
      <c r="G16" s="65">
        <v>0.06</v>
      </c>
      <c r="H16" s="61">
        <v>7.3191743119266057</v>
      </c>
      <c r="I16" s="61">
        <v>0.35534311926605505</v>
      </c>
      <c r="J16" s="65">
        <v>0.03</v>
      </c>
      <c r="K16" s="64">
        <v>3.45</v>
      </c>
      <c r="L16" s="6"/>
      <c r="M16" s="6"/>
    </row>
    <row r="17" spans="1:13" x14ac:dyDescent="0.35">
      <c r="A17" s="285"/>
      <c r="B17" s="286"/>
      <c r="C17" s="268"/>
      <c r="D17" s="168" t="s">
        <v>82</v>
      </c>
      <c r="E17" s="61">
        <v>1.810238532110092</v>
      </c>
      <c r="F17" s="61">
        <v>0.60341284403669726</v>
      </c>
      <c r="G17" s="65">
        <v>0.06</v>
      </c>
      <c r="H17" s="61">
        <v>7.3191743119266057</v>
      </c>
      <c r="I17" s="61">
        <v>0.35534311926605505</v>
      </c>
      <c r="J17" s="65">
        <v>0.03</v>
      </c>
      <c r="K17" s="64">
        <v>3.45</v>
      </c>
      <c r="L17" s="6"/>
      <c r="M17" s="6"/>
    </row>
    <row r="18" spans="1:13" x14ac:dyDescent="0.35">
      <c r="A18" s="285"/>
      <c r="B18" s="286"/>
      <c r="C18" s="266" t="s">
        <v>83</v>
      </c>
      <c r="D18" s="169" t="s">
        <v>84</v>
      </c>
      <c r="E18" s="61">
        <v>2.7140007977662548</v>
      </c>
      <c r="F18" s="61">
        <v>0.90466693258875142</v>
      </c>
      <c r="G18" s="65">
        <v>0.06</v>
      </c>
      <c r="H18" s="61">
        <v>10.973274830474672</v>
      </c>
      <c r="I18" s="61">
        <v>0.5327483047467092</v>
      </c>
      <c r="J18" s="65">
        <v>0.03</v>
      </c>
      <c r="K18" s="64">
        <v>2.2999999999999998</v>
      </c>
      <c r="L18" s="6"/>
      <c r="M18" s="6"/>
    </row>
    <row r="19" spans="1:13" x14ac:dyDescent="0.35">
      <c r="A19" s="285"/>
      <c r="B19" s="286"/>
      <c r="C19" s="269"/>
      <c r="D19" s="169" t="s">
        <v>86</v>
      </c>
      <c r="E19" s="61">
        <v>2.0599266055045873</v>
      </c>
      <c r="F19" s="61">
        <v>0.68664220183486235</v>
      </c>
      <c r="G19" s="65">
        <v>0.06</v>
      </c>
      <c r="H19" s="61">
        <v>8.3287155963302748</v>
      </c>
      <c r="I19" s="61">
        <v>0.40435596330275231</v>
      </c>
      <c r="J19" s="65">
        <v>0.03</v>
      </c>
      <c r="K19" s="64">
        <v>3</v>
      </c>
      <c r="L19" s="6"/>
      <c r="M19" s="6"/>
    </row>
    <row r="20" spans="1:13" x14ac:dyDescent="0.35">
      <c r="A20" s="284" t="s">
        <v>76</v>
      </c>
      <c r="B20" s="261" t="s">
        <v>39</v>
      </c>
      <c r="C20" s="283" t="s">
        <v>77</v>
      </c>
      <c r="D20" s="166" t="s">
        <v>78</v>
      </c>
      <c r="E20" s="90">
        <v>0.37403740374037403</v>
      </c>
      <c r="F20" s="90">
        <v>0.12761276127612761</v>
      </c>
      <c r="G20" s="91">
        <v>0.06</v>
      </c>
      <c r="H20" s="90">
        <v>2.7106710671067109</v>
      </c>
      <c r="I20" s="90">
        <v>5.2805280528052799E-2</v>
      </c>
      <c r="J20" s="91">
        <v>0.03</v>
      </c>
      <c r="K20" s="93">
        <v>9.1</v>
      </c>
      <c r="L20" s="6"/>
      <c r="M20" s="6"/>
    </row>
    <row r="21" spans="1:13" x14ac:dyDescent="0.35">
      <c r="A21" s="285"/>
      <c r="B21" s="286"/>
      <c r="C21" s="283"/>
      <c r="D21" s="166" t="s">
        <v>79</v>
      </c>
      <c r="E21" s="90">
        <v>0.61151079136690645</v>
      </c>
      <c r="F21" s="90">
        <v>0.20863309352517986</v>
      </c>
      <c r="G21" s="91">
        <v>0.06</v>
      </c>
      <c r="H21" s="90">
        <v>4.4316546762589928</v>
      </c>
      <c r="I21" s="90">
        <v>8.6330935251798552E-2</v>
      </c>
      <c r="J21" s="91">
        <v>0.03</v>
      </c>
      <c r="K21" s="93">
        <v>5.56</v>
      </c>
      <c r="L21" s="6"/>
      <c r="M21" s="6"/>
    </row>
    <row r="22" spans="1:13" x14ac:dyDescent="0.35">
      <c r="A22" s="285"/>
      <c r="B22" s="286"/>
      <c r="C22" s="283"/>
      <c r="D22" s="166" t="s">
        <v>80</v>
      </c>
      <c r="E22" s="90">
        <v>0.61199999999999999</v>
      </c>
      <c r="F22" s="90">
        <v>0.20879999999999999</v>
      </c>
      <c r="G22" s="91">
        <v>0.06</v>
      </c>
      <c r="H22" s="90">
        <v>4.4352</v>
      </c>
      <c r="I22" s="90">
        <v>8.6399999999999991E-2</v>
      </c>
      <c r="J22" s="91">
        <v>0.03</v>
      </c>
      <c r="K22" s="93">
        <v>5.6</v>
      </c>
      <c r="L22" s="6"/>
      <c r="M22" s="6"/>
    </row>
    <row r="23" spans="1:13" x14ac:dyDescent="0.35">
      <c r="A23" s="285"/>
      <c r="B23" s="286"/>
      <c r="C23" s="283"/>
      <c r="D23" s="166" t="s">
        <v>81</v>
      </c>
      <c r="E23" s="90">
        <v>0.98599999999999999</v>
      </c>
      <c r="F23" s="90">
        <v>0.33639999999999998</v>
      </c>
      <c r="G23" s="91">
        <v>0.06</v>
      </c>
      <c r="H23" s="90">
        <v>7.1456000000000008</v>
      </c>
      <c r="I23" s="90">
        <v>0.13919999999999999</v>
      </c>
      <c r="J23" s="91">
        <v>0.03</v>
      </c>
      <c r="K23" s="93">
        <v>3.45</v>
      </c>
      <c r="L23" s="6"/>
      <c r="M23" s="6"/>
    </row>
    <row r="24" spans="1:13" x14ac:dyDescent="0.35">
      <c r="A24" s="285"/>
      <c r="B24" s="286"/>
      <c r="C24" s="283"/>
      <c r="D24" s="167" t="s">
        <v>82</v>
      </c>
      <c r="E24" s="90">
        <v>0.98599999999999999</v>
      </c>
      <c r="F24" s="90">
        <v>0.33639999999999998</v>
      </c>
      <c r="G24" s="91">
        <v>0.06</v>
      </c>
      <c r="H24" s="90">
        <v>7.1456000000000008</v>
      </c>
      <c r="I24" s="90">
        <v>0.13919999999999999</v>
      </c>
      <c r="J24" s="91">
        <v>0.03</v>
      </c>
      <c r="K24" s="93">
        <v>3.45</v>
      </c>
      <c r="L24" s="6"/>
      <c r="M24" s="6"/>
    </row>
    <row r="25" spans="1:13" x14ac:dyDescent="0.35">
      <c r="A25" s="285"/>
      <c r="B25" s="286"/>
      <c r="C25" s="261" t="s">
        <v>83</v>
      </c>
      <c r="D25" s="167" t="s">
        <v>84</v>
      </c>
      <c r="E25" s="90">
        <v>1.4782608695652175</v>
      </c>
      <c r="F25" s="90">
        <v>0.5043478260869565</v>
      </c>
      <c r="G25" s="91">
        <v>0.06</v>
      </c>
      <c r="H25" s="90">
        <v>10.71304347826087</v>
      </c>
      <c r="I25" s="90">
        <v>0.20869565217391303</v>
      </c>
      <c r="J25" s="91">
        <v>0.03</v>
      </c>
      <c r="K25" s="93">
        <v>2.2999999999999998</v>
      </c>
      <c r="L25" s="6"/>
      <c r="M25" s="6"/>
    </row>
    <row r="26" spans="1:13" x14ac:dyDescent="0.35">
      <c r="A26" s="285"/>
      <c r="B26" s="286"/>
      <c r="C26" s="263"/>
      <c r="D26" s="167" t="s">
        <v>86</v>
      </c>
      <c r="E26" s="90">
        <v>1.1219999999999999</v>
      </c>
      <c r="F26" s="90">
        <v>0.38279999999999997</v>
      </c>
      <c r="G26" s="91">
        <v>0.06</v>
      </c>
      <c r="H26" s="90">
        <v>8.1311999999999998</v>
      </c>
      <c r="I26" s="90">
        <v>0.15839999999999999</v>
      </c>
      <c r="J26" s="91">
        <v>0.03</v>
      </c>
      <c r="K26" s="93">
        <v>3</v>
      </c>
      <c r="L26" s="6"/>
      <c r="M26" s="6"/>
    </row>
    <row r="27" spans="1:13" x14ac:dyDescent="0.35">
      <c r="A27" s="279" t="s">
        <v>92</v>
      </c>
      <c r="B27" s="281" t="s">
        <v>40</v>
      </c>
      <c r="C27" s="268" t="s">
        <v>77</v>
      </c>
      <c r="D27" s="168" t="s">
        <v>78</v>
      </c>
      <c r="E27" s="61">
        <v>0.36</v>
      </c>
      <c r="F27" s="61">
        <v>0.1</v>
      </c>
      <c r="G27" s="65">
        <v>0.06</v>
      </c>
      <c r="H27" s="61">
        <v>2.2799999999999998</v>
      </c>
      <c r="I27" s="61">
        <v>4.2000000000000003E-2</v>
      </c>
      <c r="J27" s="65">
        <v>0.03</v>
      </c>
      <c r="K27" s="64">
        <v>9.1</v>
      </c>
      <c r="L27" s="6"/>
      <c r="M27" s="6"/>
    </row>
    <row r="28" spans="1:13" x14ac:dyDescent="0.35">
      <c r="A28" s="280"/>
      <c r="B28" s="282"/>
      <c r="C28" s="268"/>
      <c r="D28" s="168" t="s">
        <v>79</v>
      </c>
      <c r="E28" s="61">
        <v>0.57999999999999996</v>
      </c>
      <c r="F28" s="61">
        <v>0.16</v>
      </c>
      <c r="G28" s="65">
        <v>0.06</v>
      </c>
      <c r="H28" s="61">
        <v>3.72</v>
      </c>
      <c r="I28" s="61">
        <v>6.9000000000000006E-2</v>
      </c>
      <c r="J28" s="65">
        <v>0.03</v>
      </c>
      <c r="K28" s="64">
        <v>5.56</v>
      </c>
      <c r="L28" s="6"/>
      <c r="M28" s="6"/>
    </row>
    <row r="29" spans="1:13" x14ac:dyDescent="0.35">
      <c r="A29" s="280"/>
      <c r="B29" s="282"/>
      <c r="C29" s="268"/>
      <c r="D29" s="168" t="s">
        <v>80</v>
      </c>
      <c r="E29" s="61">
        <v>0.57999999999999996</v>
      </c>
      <c r="F29" s="61">
        <v>0.16</v>
      </c>
      <c r="G29" s="65">
        <v>0.06</v>
      </c>
      <c r="H29" s="61">
        <v>3.72</v>
      </c>
      <c r="I29" s="61">
        <v>6.9000000000000006E-2</v>
      </c>
      <c r="J29" s="65">
        <v>0.03</v>
      </c>
      <c r="K29" s="64">
        <v>5.6</v>
      </c>
      <c r="L29" s="6"/>
      <c r="M29" s="6"/>
    </row>
    <row r="30" spans="1:13" x14ac:dyDescent="0.35">
      <c r="A30" s="280"/>
      <c r="B30" s="282"/>
      <c r="C30" s="268"/>
      <c r="D30" s="168" t="s">
        <v>81</v>
      </c>
      <c r="E30" s="61">
        <v>0.94</v>
      </c>
      <c r="F30" s="61">
        <v>0.25</v>
      </c>
      <c r="G30" s="65">
        <v>0.06</v>
      </c>
      <c r="H30" s="61">
        <v>6</v>
      </c>
      <c r="I30" s="61">
        <v>0.111</v>
      </c>
      <c r="J30" s="65">
        <v>0.03</v>
      </c>
      <c r="K30" s="64">
        <v>3.45</v>
      </c>
      <c r="L30" s="6"/>
      <c r="M30" s="6"/>
    </row>
    <row r="31" spans="1:13" x14ac:dyDescent="0.35">
      <c r="A31" s="280"/>
      <c r="B31" s="282"/>
      <c r="C31" s="268"/>
      <c r="D31" s="168" t="s">
        <v>82</v>
      </c>
      <c r="E31" s="61">
        <v>0.94</v>
      </c>
      <c r="F31" s="61">
        <v>0.25</v>
      </c>
      <c r="G31" s="65">
        <v>0.06</v>
      </c>
      <c r="H31" s="61">
        <v>6</v>
      </c>
      <c r="I31" s="61">
        <v>0.111</v>
      </c>
      <c r="J31" s="65">
        <v>0.03</v>
      </c>
      <c r="K31" s="64">
        <v>3.45</v>
      </c>
      <c r="L31" s="6"/>
      <c r="M31" s="6"/>
    </row>
    <row r="32" spans="1:13" x14ac:dyDescent="0.35">
      <c r="A32" s="280"/>
      <c r="B32" s="282"/>
      <c r="C32" s="266" t="s">
        <v>83</v>
      </c>
      <c r="D32" s="169" t="s">
        <v>84</v>
      </c>
      <c r="E32" s="61">
        <v>1.41</v>
      </c>
      <c r="F32" s="61">
        <v>0.38</v>
      </c>
      <c r="G32" s="65">
        <v>0.06</v>
      </c>
      <c r="H32" s="61">
        <v>9</v>
      </c>
      <c r="I32" s="61">
        <v>0.16600000000000001</v>
      </c>
      <c r="J32" s="65">
        <v>0.03</v>
      </c>
      <c r="K32" s="64">
        <v>2.2999999999999998</v>
      </c>
      <c r="L32" s="6"/>
      <c r="M32" s="6"/>
    </row>
    <row r="33" spans="1:13" x14ac:dyDescent="0.35">
      <c r="A33" s="280"/>
      <c r="B33" s="282"/>
      <c r="C33" s="269"/>
      <c r="D33" s="169" t="s">
        <v>86</v>
      </c>
      <c r="E33" s="61">
        <v>1.07</v>
      </c>
      <c r="F33" s="61">
        <v>0.28999999999999998</v>
      </c>
      <c r="G33" s="65">
        <v>0.06</v>
      </c>
      <c r="H33" s="61">
        <v>6.83</v>
      </c>
      <c r="I33" s="61">
        <v>0.126</v>
      </c>
      <c r="J33" s="65">
        <v>0.03</v>
      </c>
      <c r="K33" s="64">
        <v>3</v>
      </c>
      <c r="L33" s="6"/>
      <c r="M33" s="6"/>
    </row>
    <row r="34" spans="1:13" x14ac:dyDescent="0.35">
      <c r="A34" s="264">
        <v>2006</v>
      </c>
      <c r="B34" s="261" t="s">
        <v>40</v>
      </c>
      <c r="C34" s="283" t="s">
        <v>77</v>
      </c>
      <c r="D34" s="166" t="s">
        <v>78</v>
      </c>
      <c r="E34" s="90">
        <v>0.56348788030532482</v>
      </c>
      <c r="F34" s="90">
        <v>0.11632666084981626</v>
      </c>
      <c r="G34" s="91">
        <v>0.06</v>
      </c>
      <c r="H34" s="90">
        <v>1.8895212705889985</v>
      </c>
      <c r="I34" s="90">
        <v>4.409008148265902E-2</v>
      </c>
      <c r="J34" s="91">
        <v>0.03</v>
      </c>
      <c r="K34" s="93">
        <v>9.0909090909090917</v>
      </c>
      <c r="L34" s="6"/>
      <c r="M34" s="6"/>
    </row>
    <row r="35" spans="1:13" x14ac:dyDescent="0.35">
      <c r="A35" s="265"/>
      <c r="B35" s="262"/>
      <c r="C35" s="283"/>
      <c r="D35" s="166" t="s">
        <v>79</v>
      </c>
      <c r="E35" s="90">
        <v>0.7934716621822091</v>
      </c>
      <c r="F35" s="90">
        <v>0.22808462392991768</v>
      </c>
      <c r="G35" s="91">
        <v>0.06</v>
      </c>
      <c r="H35" s="90">
        <v>3.4642872504376427</v>
      </c>
      <c r="I35" s="90">
        <v>6.9149530424404679E-2</v>
      </c>
      <c r="J35" s="91">
        <v>0.03</v>
      </c>
      <c r="K35" s="93">
        <v>5.5555555555555554</v>
      </c>
      <c r="L35" s="6"/>
      <c r="M35" s="6"/>
    </row>
    <row r="36" spans="1:13" x14ac:dyDescent="0.35">
      <c r="A36" s="265"/>
      <c r="B36" s="262"/>
      <c r="C36" s="283"/>
      <c r="D36" s="166" t="s">
        <v>80</v>
      </c>
      <c r="E36" s="90">
        <v>0.78917771324693531</v>
      </c>
      <c r="F36" s="90">
        <v>0.12706877544154405</v>
      </c>
      <c r="G36" s="91">
        <v>0.06</v>
      </c>
      <c r="H36" s="90">
        <v>3.1061344708140597</v>
      </c>
      <c r="I36" s="90">
        <v>6.7154064610199002E-2</v>
      </c>
      <c r="J36" s="91">
        <v>0.03</v>
      </c>
      <c r="K36" s="93">
        <v>5.5555555555555554</v>
      </c>
      <c r="L36" s="6"/>
      <c r="M36" s="6"/>
    </row>
    <row r="37" spans="1:13" x14ac:dyDescent="0.35">
      <c r="A37" s="265"/>
      <c r="B37" s="262"/>
      <c r="C37" s="283"/>
      <c r="D37" s="166" t="s">
        <v>81</v>
      </c>
      <c r="E37" s="90">
        <v>1.0040527533514714</v>
      </c>
      <c r="F37" s="90">
        <v>0.2471129625136205</v>
      </c>
      <c r="G37" s="91">
        <v>0.06</v>
      </c>
      <c r="H37" s="90">
        <v>5.2920563138036369</v>
      </c>
      <c r="I37" s="90">
        <v>0.10322091781374765</v>
      </c>
      <c r="J37" s="91">
        <v>0.03</v>
      </c>
      <c r="K37" s="93">
        <v>3.4482758620689653</v>
      </c>
      <c r="L37" s="6"/>
      <c r="M37" s="6"/>
    </row>
    <row r="38" spans="1:13" x14ac:dyDescent="0.35">
      <c r="A38" s="265"/>
      <c r="B38" s="262"/>
      <c r="C38" s="283"/>
      <c r="D38" s="167" t="s">
        <v>82</v>
      </c>
      <c r="E38" s="90">
        <v>0.80847321037512809</v>
      </c>
      <c r="F38" s="90">
        <v>0.21769263217891638</v>
      </c>
      <c r="G38" s="91">
        <v>0.06</v>
      </c>
      <c r="H38" s="90">
        <v>5.2086481903414796</v>
      </c>
      <c r="I38" s="90">
        <v>9.3560548511757602E-2</v>
      </c>
      <c r="J38" s="91">
        <v>0.03</v>
      </c>
      <c r="K38" s="93">
        <v>3.4482758620689653</v>
      </c>
      <c r="L38" s="6"/>
      <c r="M38" s="6"/>
    </row>
    <row r="39" spans="1:13" x14ac:dyDescent="0.35">
      <c r="A39" s="265"/>
      <c r="B39" s="262"/>
      <c r="C39" s="261" t="s">
        <v>83</v>
      </c>
      <c r="D39" s="167" t="s">
        <v>84</v>
      </c>
      <c r="E39" s="90">
        <v>1.8014387447462612</v>
      </c>
      <c r="F39" s="90">
        <v>0.35070693419274351</v>
      </c>
      <c r="G39" s="91">
        <v>0.06</v>
      </c>
      <c r="H39" s="90">
        <v>8.2050034901162867</v>
      </c>
      <c r="I39" s="90">
        <v>0.16278774894925219</v>
      </c>
      <c r="J39" s="91">
        <v>0.03</v>
      </c>
      <c r="K39" s="93">
        <v>2.1</v>
      </c>
      <c r="L39" s="6"/>
      <c r="M39" s="6"/>
    </row>
    <row r="40" spans="1:13" x14ac:dyDescent="0.35">
      <c r="A40" s="265"/>
      <c r="B40" s="262"/>
      <c r="C40" s="262"/>
      <c r="D40" s="167" t="s">
        <v>85</v>
      </c>
      <c r="E40" s="90">
        <v>1.5457164856164831</v>
      </c>
      <c r="F40" s="90">
        <v>0.20112479939144873</v>
      </c>
      <c r="G40" s="91">
        <v>0.06</v>
      </c>
      <c r="H40" s="90">
        <v>4.7609554996892314</v>
      </c>
      <c r="I40" s="90">
        <v>0.10920109093945102</v>
      </c>
      <c r="J40" s="91">
        <v>0.03</v>
      </c>
      <c r="K40" s="93">
        <v>3.4</v>
      </c>
      <c r="L40" s="6"/>
      <c r="M40" s="6"/>
    </row>
    <row r="41" spans="1:13" x14ac:dyDescent="0.35">
      <c r="A41" s="265"/>
      <c r="B41" s="262"/>
      <c r="C41" s="263"/>
      <c r="D41" s="167" t="s">
        <v>86</v>
      </c>
      <c r="E41" s="90">
        <v>0.97406204597785706</v>
      </c>
      <c r="F41" s="90">
        <v>0.25368327048731859</v>
      </c>
      <c r="G41" s="91">
        <v>0.06</v>
      </c>
      <c r="H41" s="90">
        <v>5.6224755730604725</v>
      </c>
      <c r="I41" s="90">
        <v>0.10258407293759961</v>
      </c>
      <c r="J41" s="91">
        <v>0.03</v>
      </c>
      <c r="K41" s="93">
        <v>3.2347709082029601</v>
      </c>
      <c r="L41" s="6"/>
      <c r="M41" s="6"/>
    </row>
    <row r="42" spans="1:13" x14ac:dyDescent="0.35">
      <c r="A42" s="264">
        <v>2007</v>
      </c>
      <c r="B42" s="266" t="s">
        <v>40</v>
      </c>
      <c r="C42" s="268" t="s">
        <v>77</v>
      </c>
      <c r="D42" s="168" t="s">
        <v>78</v>
      </c>
      <c r="E42" s="61">
        <v>0.56348788030532482</v>
      </c>
      <c r="F42" s="61">
        <v>0.11632666084981626</v>
      </c>
      <c r="G42" s="65">
        <v>0.06</v>
      </c>
      <c r="H42" s="61">
        <v>1.8895212705889985</v>
      </c>
      <c r="I42" s="61">
        <v>4.409008148265902E-2</v>
      </c>
      <c r="J42" s="65">
        <v>0.03</v>
      </c>
      <c r="K42" s="64">
        <v>9.0909090909090917</v>
      </c>
      <c r="L42" s="6"/>
      <c r="M42" s="6"/>
    </row>
    <row r="43" spans="1:13" x14ac:dyDescent="0.35">
      <c r="A43" s="265"/>
      <c r="B43" s="267"/>
      <c r="C43" s="268"/>
      <c r="D43" s="168" t="s">
        <v>79</v>
      </c>
      <c r="E43" s="61">
        <v>0.7934716621822091</v>
      </c>
      <c r="F43" s="61">
        <v>0.22808462392991768</v>
      </c>
      <c r="G43" s="65">
        <v>0.06</v>
      </c>
      <c r="H43" s="61">
        <v>3.4642872504376427</v>
      </c>
      <c r="I43" s="61">
        <v>6.9149530424404679E-2</v>
      </c>
      <c r="J43" s="65">
        <v>0.03</v>
      </c>
      <c r="K43" s="64">
        <v>5.5555555555555554</v>
      </c>
      <c r="L43" s="6"/>
      <c r="M43" s="6"/>
    </row>
    <row r="44" spans="1:13" x14ac:dyDescent="0.35">
      <c r="A44" s="265"/>
      <c r="B44" s="267"/>
      <c r="C44" s="268"/>
      <c r="D44" s="168" t="s">
        <v>80</v>
      </c>
      <c r="E44" s="61">
        <v>0.78917771324693531</v>
      </c>
      <c r="F44" s="61">
        <v>0.12706877544154405</v>
      </c>
      <c r="G44" s="65">
        <v>0.06</v>
      </c>
      <c r="H44" s="61">
        <v>3.1061344708140597</v>
      </c>
      <c r="I44" s="61">
        <v>6.7154064610199002E-2</v>
      </c>
      <c r="J44" s="65">
        <v>0.03</v>
      </c>
      <c r="K44" s="64">
        <v>5.5555555555555554</v>
      </c>
      <c r="L44" s="6"/>
      <c r="M44" s="6"/>
    </row>
    <row r="45" spans="1:13" x14ac:dyDescent="0.35">
      <c r="A45" s="265"/>
      <c r="B45" s="267"/>
      <c r="C45" s="268"/>
      <c r="D45" s="168" t="s">
        <v>81</v>
      </c>
      <c r="E45" s="61">
        <v>1.0040527533514714</v>
      </c>
      <c r="F45" s="61">
        <v>0.2471129625136205</v>
      </c>
      <c r="G45" s="65">
        <v>0.06</v>
      </c>
      <c r="H45" s="61">
        <v>5.2920563138036369</v>
      </c>
      <c r="I45" s="61">
        <v>0.10322091781374765</v>
      </c>
      <c r="J45" s="65">
        <v>0.03</v>
      </c>
      <c r="K45" s="64">
        <v>3.4482758620689653</v>
      </c>
      <c r="L45" s="6"/>
      <c r="M45" s="6"/>
    </row>
    <row r="46" spans="1:13" x14ac:dyDescent="0.35">
      <c r="A46" s="265"/>
      <c r="B46" s="267"/>
      <c r="C46" s="268"/>
      <c r="D46" s="168" t="s">
        <v>82</v>
      </c>
      <c r="E46" s="61">
        <v>0.80847321037512809</v>
      </c>
      <c r="F46" s="61">
        <v>0.21769263217891638</v>
      </c>
      <c r="G46" s="65">
        <v>0.06</v>
      </c>
      <c r="H46" s="61">
        <v>5.2086481903414796</v>
      </c>
      <c r="I46" s="61">
        <v>9.3560548511757602E-2</v>
      </c>
      <c r="J46" s="65">
        <v>0.03</v>
      </c>
      <c r="K46" s="64">
        <v>3.4482758620689653</v>
      </c>
      <c r="L46" s="6"/>
      <c r="M46" s="6"/>
    </row>
    <row r="47" spans="1:13" x14ac:dyDescent="0.35">
      <c r="A47" s="265"/>
      <c r="B47" s="267"/>
      <c r="C47" s="277" t="s">
        <v>83</v>
      </c>
      <c r="D47" s="169" t="s">
        <v>84</v>
      </c>
      <c r="E47" s="61">
        <v>1.8014387447462612</v>
      </c>
      <c r="F47" s="61">
        <v>0.35070693419274351</v>
      </c>
      <c r="G47" s="65">
        <v>0.06</v>
      </c>
      <c r="H47" s="61">
        <v>8.2050034901162867</v>
      </c>
      <c r="I47" s="61">
        <v>0.16278774894925219</v>
      </c>
      <c r="J47" s="65">
        <v>0.03</v>
      </c>
      <c r="K47" s="64">
        <v>2.1</v>
      </c>
      <c r="L47" s="6"/>
      <c r="M47" s="6"/>
    </row>
    <row r="48" spans="1:13" x14ac:dyDescent="0.35">
      <c r="A48" s="265"/>
      <c r="B48" s="267"/>
      <c r="C48" s="278"/>
      <c r="D48" s="169" t="s">
        <v>85</v>
      </c>
      <c r="E48" s="170">
        <v>1.5457164856164831</v>
      </c>
      <c r="F48" s="170">
        <v>0.20112479939144873</v>
      </c>
      <c r="G48" s="143">
        <v>0.06</v>
      </c>
      <c r="H48" s="170">
        <v>4.7609554996892314</v>
      </c>
      <c r="I48" s="170">
        <v>0.10920109093945102</v>
      </c>
      <c r="J48" s="143">
        <v>0.03</v>
      </c>
      <c r="K48" s="171">
        <v>3.4</v>
      </c>
      <c r="L48" s="6"/>
      <c r="M48" s="6"/>
    </row>
    <row r="49" spans="1:13" x14ac:dyDescent="0.35">
      <c r="A49" s="265"/>
      <c r="B49" s="267"/>
      <c r="C49" s="278"/>
      <c r="D49" s="172" t="s">
        <v>86</v>
      </c>
      <c r="E49" s="61">
        <v>0.97406204597785706</v>
      </c>
      <c r="F49" s="61">
        <v>0.25368327048731859</v>
      </c>
      <c r="G49" s="65">
        <v>0.06</v>
      </c>
      <c r="H49" s="61">
        <v>5.6224755730604725</v>
      </c>
      <c r="I49" s="61">
        <v>0.10258407293759961</v>
      </c>
      <c r="J49" s="65">
        <v>0.03</v>
      </c>
      <c r="K49" s="64">
        <v>3.2347709082029601</v>
      </c>
      <c r="L49" s="6"/>
      <c r="M49" s="6"/>
    </row>
    <row r="50" spans="1:13" x14ac:dyDescent="0.35">
      <c r="A50" s="264">
        <v>2008</v>
      </c>
      <c r="B50" s="261" t="s">
        <v>36</v>
      </c>
      <c r="C50" s="261" t="s">
        <v>77</v>
      </c>
      <c r="D50" s="166" t="s">
        <v>78</v>
      </c>
      <c r="E50" s="90">
        <v>0.36132655678323305</v>
      </c>
      <c r="F50" s="90">
        <v>7.1208065332670337E-2</v>
      </c>
      <c r="G50" s="90">
        <v>0.06</v>
      </c>
      <c r="H50" s="90">
        <v>1.7171822548848874</v>
      </c>
      <c r="I50" s="90">
        <v>4.0154381831096896E-2</v>
      </c>
      <c r="J50" s="90">
        <v>0.03</v>
      </c>
      <c r="K50" s="93">
        <v>9.0909090909090917</v>
      </c>
      <c r="L50" s="6"/>
      <c r="M50" s="6"/>
    </row>
    <row r="51" spans="1:13" x14ac:dyDescent="0.35">
      <c r="A51" s="265"/>
      <c r="B51" s="262"/>
      <c r="C51" s="262"/>
      <c r="D51" s="166" t="s">
        <v>79</v>
      </c>
      <c r="E51" s="90">
        <v>0.68516135178806925</v>
      </c>
      <c r="F51" s="90">
        <v>0.12439377954073609</v>
      </c>
      <c r="G51" s="91">
        <v>0.06</v>
      </c>
      <c r="H51" s="90">
        <v>3.0723893950694214</v>
      </c>
      <c r="I51" s="90">
        <v>6.2281709102882186E-2</v>
      </c>
      <c r="J51" s="91">
        <v>0.03</v>
      </c>
      <c r="K51" s="93">
        <v>5.5555555555555554</v>
      </c>
      <c r="L51" s="6"/>
      <c r="M51" s="6"/>
    </row>
    <row r="52" spans="1:13" x14ac:dyDescent="0.35">
      <c r="A52" s="265"/>
      <c r="B52" s="262"/>
      <c r="C52" s="262"/>
      <c r="D52" s="166" t="s">
        <v>80</v>
      </c>
      <c r="E52" s="90">
        <v>0.4941592914651709</v>
      </c>
      <c r="F52" s="90">
        <v>7.5116870229745461E-2</v>
      </c>
      <c r="G52" s="91">
        <v>0.06</v>
      </c>
      <c r="H52" s="90">
        <v>2.9206098837902368</v>
      </c>
      <c r="I52" s="90">
        <v>5.400638557671552E-2</v>
      </c>
      <c r="J52" s="91">
        <v>0.03</v>
      </c>
      <c r="K52" s="93">
        <v>5.5555555555555554</v>
      </c>
      <c r="L52" s="6"/>
      <c r="M52" s="6"/>
    </row>
    <row r="53" spans="1:13" x14ac:dyDescent="0.35">
      <c r="A53" s="265"/>
      <c r="B53" s="262"/>
      <c r="C53" s="262"/>
      <c r="D53" s="166" t="s">
        <v>81</v>
      </c>
      <c r="E53" s="90">
        <v>1.0298656092707061</v>
      </c>
      <c r="F53" s="90">
        <v>0.10357009954545118</v>
      </c>
      <c r="G53" s="91">
        <v>0.06</v>
      </c>
      <c r="H53" s="90">
        <v>4.9204783712079809</v>
      </c>
      <c r="I53" s="90">
        <v>8.8662717000185076E-2</v>
      </c>
      <c r="J53" s="91">
        <v>0.03</v>
      </c>
      <c r="K53" s="93">
        <v>3.4482758620689653</v>
      </c>
      <c r="L53" s="6"/>
      <c r="M53" s="6"/>
    </row>
    <row r="54" spans="1:13" x14ac:dyDescent="0.35">
      <c r="A54" s="265"/>
      <c r="B54" s="262"/>
      <c r="C54" s="263"/>
      <c r="D54" s="167" t="s">
        <v>82</v>
      </c>
      <c r="E54" s="90">
        <v>0.71298620528929058</v>
      </c>
      <c r="F54" s="90">
        <v>0.14900799836085404</v>
      </c>
      <c r="G54" s="91">
        <v>0.06</v>
      </c>
      <c r="H54" s="90">
        <v>5.3971802703458387</v>
      </c>
      <c r="I54" s="90">
        <v>8.5397580090496777E-2</v>
      </c>
      <c r="J54" s="91">
        <v>0.03</v>
      </c>
      <c r="K54" s="93">
        <v>3.4482758620689653</v>
      </c>
      <c r="L54" s="6"/>
      <c r="M54" s="6"/>
    </row>
    <row r="55" spans="1:13" x14ac:dyDescent="0.35">
      <c r="A55" s="265"/>
      <c r="B55" s="262"/>
      <c r="C55" s="261" t="s">
        <v>83</v>
      </c>
      <c r="D55" s="167" t="s">
        <v>84</v>
      </c>
      <c r="E55" s="90">
        <v>2.1636583306924848</v>
      </c>
      <c r="F55" s="90">
        <v>0.32959698834019957</v>
      </c>
      <c r="G55" s="91">
        <v>0.06</v>
      </c>
      <c r="H55" s="90">
        <v>8.6068230868420184</v>
      </c>
      <c r="I55" s="90">
        <v>0.15753283758236714</v>
      </c>
      <c r="J55" s="91">
        <v>0.03</v>
      </c>
      <c r="K55" s="93">
        <v>2.1</v>
      </c>
      <c r="L55" s="6"/>
      <c r="M55" s="6"/>
    </row>
    <row r="56" spans="1:13" x14ac:dyDescent="0.35">
      <c r="A56" s="265"/>
      <c r="B56" s="262"/>
      <c r="C56" s="262"/>
      <c r="D56" s="167" t="s">
        <v>85</v>
      </c>
      <c r="E56" s="90">
        <v>0.8356613832537505</v>
      </c>
      <c r="F56" s="90">
        <v>7.707881511533482E-2</v>
      </c>
      <c r="G56" s="91">
        <v>0.06</v>
      </c>
      <c r="H56" s="90">
        <v>4.5084372785539344</v>
      </c>
      <c r="I56" s="90">
        <v>8.5344876987220028E-2</v>
      </c>
      <c r="J56" s="91">
        <v>0.03</v>
      </c>
      <c r="K56" s="93">
        <v>3.4</v>
      </c>
      <c r="L56" s="6"/>
      <c r="M56" s="6"/>
    </row>
    <row r="57" spans="1:13" x14ac:dyDescent="0.35">
      <c r="A57" s="270"/>
      <c r="B57" s="263"/>
      <c r="C57" s="263"/>
      <c r="D57" s="167" t="s">
        <v>86</v>
      </c>
      <c r="E57" s="90">
        <v>0.71754812566640824</v>
      </c>
      <c r="F57" s="90">
        <v>0.11734545772827233</v>
      </c>
      <c r="G57" s="91">
        <v>0.06</v>
      </c>
      <c r="H57" s="90">
        <v>5.6741022531743273</v>
      </c>
      <c r="I57" s="90">
        <v>9.1647062329845E-2</v>
      </c>
      <c r="J57" s="91">
        <v>0.03</v>
      </c>
      <c r="K57" s="93">
        <v>3.2347709082029601</v>
      </c>
      <c r="L57" s="6"/>
      <c r="M57" s="6"/>
    </row>
    <row r="58" spans="1:13" x14ac:dyDescent="0.35">
      <c r="A58" s="264">
        <v>2009</v>
      </c>
      <c r="B58" s="266" t="s">
        <v>36</v>
      </c>
      <c r="C58" s="274" t="s">
        <v>77</v>
      </c>
      <c r="D58" s="168" t="s">
        <v>78</v>
      </c>
      <c r="E58" s="61">
        <v>0.3813713531805577</v>
      </c>
      <c r="F58" s="61">
        <v>6.8598095190157901E-2</v>
      </c>
      <c r="G58" s="65">
        <v>0.06</v>
      </c>
      <c r="H58" s="61">
        <v>1.6850360546929071</v>
      </c>
      <c r="I58" s="61">
        <v>2.9032516972119324E-2</v>
      </c>
      <c r="J58" s="65">
        <v>0.03</v>
      </c>
      <c r="K58" s="64">
        <v>9.0909090909090917</v>
      </c>
      <c r="L58" s="6"/>
      <c r="M58" s="6"/>
    </row>
    <row r="59" spans="1:13" x14ac:dyDescent="0.35">
      <c r="A59" s="265"/>
      <c r="B59" s="267"/>
      <c r="C59" s="275"/>
      <c r="D59" s="168" t="s">
        <v>79</v>
      </c>
      <c r="E59" s="61">
        <v>0.64654626680827876</v>
      </c>
      <c r="F59" s="61">
        <v>0.11560399850359772</v>
      </c>
      <c r="G59" s="65">
        <v>0.06</v>
      </c>
      <c r="H59" s="61">
        <v>3.0602742172883248</v>
      </c>
      <c r="I59" s="61">
        <v>5.3767954529749827E-2</v>
      </c>
      <c r="J59" s="65">
        <v>0.03</v>
      </c>
      <c r="K59" s="64">
        <v>5.5555555555555554</v>
      </c>
      <c r="L59" s="6"/>
      <c r="M59" s="6"/>
    </row>
    <row r="60" spans="1:13" x14ac:dyDescent="0.35">
      <c r="A60" s="265"/>
      <c r="B60" s="267"/>
      <c r="C60" s="275"/>
      <c r="D60" s="168" t="s">
        <v>80</v>
      </c>
      <c r="E60" s="61">
        <v>0.49856873505141075</v>
      </c>
      <c r="F60" s="61">
        <v>7.7194194247961423E-2</v>
      </c>
      <c r="G60" s="65">
        <v>0.06</v>
      </c>
      <c r="H60" s="61">
        <v>2.9801792426831462</v>
      </c>
      <c r="I60" s="61">
        <v>5.8047983197457659E-2</v>
      </c>
      <c r="J60" s="65">
        <v>0.03</v>
      </c>
      <c r="K60" s="64">
        <v>5.5555555555555554</v>
      </c>
      <c r="L60" s="6"/>
      <c r="M60" s="6"/>
    </row>
    <row r="61" spans="1:13" x14ac:dyDescent="0.35">
      <c r="A61" s="265"/>
      <c r="B61" s="267"/>
      <c r="C61" s="275"/>
      <c r="D61" s="168" t="s">
        <v>81</v>
      </c>
      <c r="E61" s="61">
        <v>0.93593072889463824</v>
      </c>
      <c r="F61" s="61">
        <v>8.4989070010551906E-2</v>
      </c>
      <c r="G61" s="65">
        <v>0.06</v>
      </c>
      <c r="H61" s="61">
        <v>5.0175471965941467</v>
      </c>
      <c r="I61" s="61">
        <v>8.4642155103255831E-2</v>
      </c>
      <c r="J61" s="65">
        <v>0.03</v>
      </c>
      <c r="K61" s="64">
        <v>3.4482758620689653</v>
      </c>
      <c r="L61" s="6"/>
      <c r="M61" s="6"/>
    </row>
    <row r="62" spans="1:13" x14ac:dyDescent="0.35">
      <c r="A62" s="265"/>
      <c r="B62" s="267"/>
      <c r="C62" s="276"/>
      <c r="D62" s="168" t="s">
        <v>82</v>
      </c>
      <c r="E62" s="61">
        <v>0.90559320953562816</v>
      </c>
      <c r="F62" s="61">
        <v>0.11666120047407366</v>
      </c>
      <c r="G62" s="65">
        <v>0.06</v>
      </c>
      <c r="H62" s="61">
        <v>5.3488061934515496</v>
      </c>
      <c r="I62" s="61">
        <v>8.039902401272836E-2</v>
      </c>
      <c r="J62" s="65">
        <v>0.03</v>
      </c>
      <c r="K62" s="64">
        <v>3.4482758620689653</v>
      </c>
      <c r="L62" s="6"/>
      <c r="M62" s="6"/>
    </row>
    <row r="63" spans="1:13" x14ac:dyDescent="0.35">
      <c r="A63" s="265"/>
      <c r="B63" s="267"/>
      <c r="C63" s="266" t="s">
        <v>83</v>
      </c>
      <c r="D63" s="169" t="s">
        <v>84</v>
      </c>
      <c r="E63" s="61">
        <v>1.8421832869141919</v>
      </c>
      <c r="F63" s="61">
        <v>0.29121422840168565</v>
      </c>
      <c r="G63" s="65">
        <v>0.06</v>
      </c>
      <c r="H63" s="61">
        <v>8.2624502294942843</v>
      </c>
      <c r="I63" s="61">
        <v>0.14560388579427946</v>
      </c>
      <c r="J63" s="65">
        <v>0.03</v>
      </c>
      <c r="K63" s="64">
        <v>2.1</v>
      </c>
      <c r="L63" s="6"/>
      <c r="M63" s="6"/>
    </row>
    <row r="64" spans="1:13" x14ac:dyDescent="0.35">
      <c r="A64" s="265"/>
      <c r="B64" s="267"/>
      <c r="C64" s="267"/>
      <c r="D64" s="173" t="s">
        <v>85</v>
      </c>
      <c r="E64" s="170">
        <v>0.78255835771647597</v>
      </c>
      <c r="F64" s="170">
        <v>8.2095166770863467E-2</v>
      </c>
      <c r="G64" s="143">
        <v>0.06</v>
      </c>
      <c r="H64" s="170">
        <v>4.7425909523314003</v>
      </c>
      <c r="I64" s="170">
        <v>8.2006428792073718E-2</v>
      </c>
      <c r="J64" s="143">
        <v>0.03</v>
      </c>
      <c r="K64" s="171">
        <v>3.4</v>
      </c>
      <c r="L64" s="6"/>
      <c r="M64" s="6"/>
    </row>
    <row r="65" spans="1:13" x14ac:dyDescent="0.35">
      <c r="A65" s="270"/>
      <c r="B65" s="269"/>
      <c r="C65" s="269"/>
      <c r="D65" s="169" t="s">
        <v>86</v>
      </c>
      <c r="E65" s="61">
        <v>0.59546888110876428</v>
      </c>
      <c r="F65" s="61">
        <v>0.13367668759584503</v>
      </c>
      <c r="G65" s="65">
        <v>0.06</v>
      </c>
      <c r="H65" s="61">
        <v>5.6691067966783377</v>
      </c>
      <c r="I65" s="61">
        <v>8.44593617082839E-2</v>
      </c>
      <c r="J65" s="65">
        <v>0.03</v>
      </c>
      <c r="K65" s="64">
        <v>3.2347709082029601</v>
      </c>
      <c r="L65" s="6"/>
      <c r="M65" s="6"/>
    </row>
    <row r="66" spans="1:13" x14ac:dyDescent="0.35">
      <c r="A66" s="264">
        <v>2010</v>
      </c>
      <c r="B66" s="271" t="s">
        <v>36</v>
      </c>
      <c r="C66" s="271" t="s">
        <v>77</v>
      </c>
      <c r="D66" s="166" t="s">
        <v>78</v>
      </c>
      <c r="E66" s="78">
        <v>0.40072563110142162</v>
      </c>
      <c r="F66" s="78">
        <v>8.5876524852887048E-2</v>
      </c>
      <c r="G66" s="174">
        <v>0.06</v>
      </c>
      <c r="H66" s="78">
        <v>1.7301138986918159</v>
      </c>
      <c r="I66" s="78">
        <v>3.2428416410636624E-2</v>
      </c>
      <c r="J66" s="174">
        <v>0.03</v>
      </c>
      <c r="K66" s="82">
        <v>9.0909090909090917</v>
      </c>
      <c r="L66" s="6"/>
      <c r="M66" s="6"/>
    </row>
    <row r="67" spans="1:13" x14ac:dyDescent="0.35">
      <c r="A67" s="265"/>
      <c r="B67" s="272"/>
      <c r="C67" s="272"/>
      <c r="D67" s="166" t="s">
        <v>79</v>
      </c>
      <c r="E67" s="78">
        <v>0.48918045995102577</v>
      </c>
      <c r="F67" s="78">
        <v>8.7976318395950756E-2</v>
      </c>
      <c r="G67" s="174">
        <v>0.06</v>
      </c>
      <c r="H67" s="78">
        <v>2.9768910709678131</v>
      </c>
      <c r="I67" s="78">
        <v>4.8336773060461184E-2</v>
      </c>
      <c r="J67" s="174">
        <v>0.03</v>
      </c>
      <c r="K67" s="82">
        <v>5.5555555555555554</v>
      </c>
      <c r="L67" s="6"/>
      <c r="M67" s="6"/>
    </row>
    <row r="68" spans="1:13" x14ac:dyDescent="0.35">
      <c r="A68" s="265"/>
      <c r="B68" s="272"/>
      <c r="C68" s="272"/>
      <c r="D68" s="166" t="s">
        <v>80</v>
      </c>
      <c r="E68" s="78">
        <v>0.50295575086049271</v>
      </c>
      <c r="F68" s="78">
        <v>4.0691401755834883E-2</v>
      </c>
      <c r="G68" s="174">
        <v>0.06</v>
      </c>
      <c r="H68" s="78">
        <v>2.7918543201271762</v>
      </c>
      <c r="I68" s="78">
        <v>5.1725878752870304E-2</v>
      </c>
      <c r="J68" s="174">
        <v>0.03</v>
      </c>
      <c r="K68" s="82">
        <v>5.5555555555555554</v>
      </c>
      <c r="L68" s="6"/>
      <c r="M68" s="6"/>
    </row>
    <row r="69" spans="1:13" x14ac:dyDescent="0.35">
      <c r="A69" s="265"/>
      <c r="B69" s="272"/>
      <c r="C69" s="272"/>
      <c r="D69" s="166" t="s">
        <v>81</v>
      </c>
      <c r="E69" s="78">
        <v>0.88582459662282598</v>
      </c>
      <c r="F69" s="78">
        <v>0.12820888418214402</v>
      </c>
      <c r="G69" s="174">
        <v>0.06</v>
      </c>
      <c r="H69" s="78">
        <v>5.0362612737728876</v>
      </c>
      <c r="I69" s="78">
        <v>9.5928904872362428E-2</v>
      </c>
      <c r="J69" s="174">
        <v>0.03</v>
      </c>
      <c r="K69" s="82">
        <v>3.4482758620689653</v>
      </c>
      <c r="L69" s="6"/>
      <c r="M69" s="6"/>
    </row>
    <row r="70" spans="1:13" x14ac:dyDescent="0.35">
      <c r="A70" s="265"/>
      <c r="B70" s="272"/>
      <c r="C70" s="273"/>
      <c r="D70" s="166" t="s">
        <v>82</v>
      </c>
      <c r="E70" s="78">
        <v>0.64286924057853079</v>
      </c>
      <c r="F70" s="78">
        <v>0.16787389650829093</v>
      </c>
      <c r="G70" s="174">
        <v>0.06</v>
      </c>
      <c r="H70" s="78">
        <v>5.3118643742374863</v>
      </c>
      <c r="I70" s="78">
        <v>6.6322904655483253E-2</v>
      </c>
      <c r="J70" s="174">
        <v>0.03</v>
      </c>
      <c r="K70" s="82">
        <v>3.4482758620689653</v>
      </c>
      <c r="L70" s="6"/>
      <c r="M70" s="6"/>
    </row>
    <row r="71" spans="1:13" x14ac:dyDescent="0.35">
      <c r="A71" s="265"/>
      <c r="B71" s="272"/>
      <c r="C71" s="261" t="s">
        <v>83</v>
      </c>
      <c r="D71" s="167" t="s">
        <v>84</v>
      </c>
      <c r="E71" s="78">
        <v>1.8272018997073558</v>
      </c>
      <c r="F71" s="78">
        <v>0.30665737243759172</v>
      </c>
      <c r="G71" s="174">
        <v>0.06</v>
      </c>
      <c r="H71" s="78">
        <v>8.3801410343166065</v>
      </c>
      <c r="I71" s="78">
        <v>0.15082997052300404</v>
      </c>
      <c r="J71" s="174">
        <v>0.03</v>
      </c>
      <c r="K71" s="82">
        <v>2.1</v>
      </c>
      <c r="L71" s="6"/>
      <c r="M71" s="6"/>
    </row>
    <row r="72" spans="1:13" x14ac:dyDescent="0.35">
      <c r="A72" s="265"/>
      <c r="B72" s="272"/>
      <c r="C72" s="262"/>
      <c r="D72" s="167" t="s">
        <v>85</v>
      </c>
      <c r="E72" s="78">
        <v>1.1879634034148119</v>
      </c>
      <c r="F72" s="78">
        <v>0.1432116666706911</v>
      </c>
      <c r="G72" s="174">
        <v>0.06</v>
      </c>
      <c r="H72" s="78">
        <v>4.7375387854743716</v>
      </c>
      <c r="I72" s="78">
        <v>8.1925063445188434E-2</v>
      </c>
      <c r="J72" s="174">
        <v>0.03</v>
      </c>
      <c r="K72" s="82">
        <v>3.4</v>
      </c>
      <c r="L72" s="6"/>
      <c r="M72" s="6"/>
    </row>
    <row r="73" spans="1:13" x14ac:dyDescent="0.35">
      <c r="A73" s="270"/>
      <c r="B73" s="273"/>
      <c r="C73" s="263"/>
      <c r="D73" s="167" t="s">
        <v>86</v>
      </c>
      <c r="E73" s="78">
        <v>0.66787851323094372</v>
      </c>
      <c r="F73" s="78">
        <v>0.18014688053089231</v>
      </c>
      <c r="G73" s="174">
        <v>0.06</v>
      </c>
      <c r="H73" s="78">
        <v>5.447906966698195</v>
      </c>
      <c r="I73" s="78">
        <v>9.2792331664242569E-2</v>
      </c>
      <c r="J73" s="174">
        <v>0.03</v>
      </c>
      <c r="K73" s="82">
        <v>3.2347709082029601</v>
      </c>
      <c r="L73" s="6"/>
      <c r="M73" s="6"/>
    </row>
    <row r="74" spans="1:13" x14ac:dyDescent="0.35">
      <c r="A74" s="264">
        <v>2011</v>
      </c>
      <c r="B74" s="266" t="s">
        <v>36</v>
      </c>
      <c r="C74" s="274" t="s">
        <v>77</v>
      </c>
      <c r="D74" s="168" t="s">
        <v>78</v>
      </c>
      <c r="E74" s="61">
        <v>0.36860629402042799</v>
      </c>
      <c r="F74" s="61">
        <v>6.1404140360041153E-2</v>
      </c>
      <c r="G74" s="65">
        <v>0.06</v>
      </c>
      <c r="H74" s="61">
        <v>1.6862035306032239</v>
      </c>
      <c r="I74" s="61">
        <v>3.6010760923016562E-2</v>
      </c>
      <c r="J74" s="65">
        <v>0.03</v>
      </c>
      <c r="K74" s="64">
        <v>9.0909090909090917</v>
      </c>
      <c r="L74" s="6"/>
      <c r="M74" s="6"/>
    </row>
    <row r="75" spans="1:13" x14ac:dyDescent="0.35">
      <c r="A75" s="265"/>
      <c r="B75" s="267"/>
      <c r="C75" s="275"/>
      <c r="D75" s="168" t="s">
        <v>79</v>
      </c>
      <c r="E75" s="61">
        <v>0.49922189806502126</v>
      </c>
      <c r="F75" s="61">
        <v>8.6193948927761097E-2</v>
      </c>
      <c r="G75" s="65">
        <v>0.06</v>
      </c>
      <c r="H75" s="61">
        <v>2.9722096723217577</v>
      </c>
      <c r="I75" s="61">
        <v>4.8119692494789687E-2</v>
      </c>
      <c r="J75" s="65">
        <v>0.03</v>
      </c>
      <c r="K75" s="64">
        <v>5.5555555555555554</v>
      </c>
      <c r="L75" s="6"/>
      <c r="M75" s="6"/>
    </row>
    <row r="76" spans="1:13" x14ac:dyDescent="0.35">
      <c r="A76" s="265"/>
      <c r="B76" s="267"/>
      <c r="C76" s="275"/>
      <c r="D76" s="168" t="s">
        <v>80</v>
      </c>
      <c r="E76" s="61">
        <v>0.51487404949107707</v>
      </c>
      <c r="F76" s="61">
        <v>0.11373896328540282</v>
      </c>
      <c r="G76" s="65">
        <v>0.06</v>
      </c>
      <c r="H76" s="61">
        <v>3.0662517324919674</v>
      </c>
      <c r="I76" s="61">
        <v>5.6510346255865686E-2</v>
      </c>
      <c r="J76" s="65">
        <v>0.03</v>
      </c>
      <c r="K76" s="64">
        <v>5.5555555555555554</v>
      </c>
      <c r="L76" s="6"/>
      <c r="M76" s="6"/>
    </row>
    <row r="77" spans="1:13" x14ac:dyDescent="0.35">
      <c r="A77" s="265"/>
      <c r="B77" s="267"/>
      <c r="C77" s="275"/>
      <c r="D77" s="168" t="s">
        <v>81</v>
      </c>
      <c r="E77" s="61">
        <v>1.0067659320801523</v>
      </c>
      <c r="F77" s="61">
        <v>9.9285912044652341E-2</v>
      </c>
      <c r="G77" s="65">
        <v>0.06</v>
      </c>
      <c r="H77" s="61">
        <v>4.781610329896675</v>
      </c>
      <c r="I77" s="61">
        <v>8.5153394233465435E-2</v>
      </c>
      <c r="J77" s="65">
        <v>0.03</v>
      </c>
      <c r="K77" s="64">
        <v>3.4482758620689653</v>
      </c>
      <c r="L77" s="6"/>
      <c r="M77" s="6"/>
    </row>
    <row r="78" spans="1:13" x14ac:dyDescent="0.35">
      <c r="A78" s="265"/>
      <c r="B78" s="267"/>
      <c r="C78" s="276"/>
      <c r="D78" s="168" t="s">
        <v>82</v>
      </c>
      <c r="E78" s="61">
        <v>0.78881959619513931</v>
      </c>
      <c r="F78" s="61">
        <v>0.15728411588166516</v>
      </c>
      <c r="G78" s="65">
        <v>0.06</v>
      </c>
      <c r="H78" s="61">
        <v>5.1879746175925945</v>
      </c>
      <c r="I78" s="61">
        <v>7.1427254086049885E-2</v>
      </c>
      <c r="J78" s="65">
        <v>0.03</v>
      </c>
      <c r="K78" s="64">
        <v>3.4482758620689653</v>
      </c>
      <c r="L78" s="6"/>
      <c r="M78" s="6"/>
    </row>
    <row r="79" spans="1:13" ht="14.5" customHeight="1" x14ac:dyDescent="0.35">
      <c r="A79" s="265"/>
      <c r="B79" s="267"/>
      <c r="C79" s="266" t="s">
        <v>83</v>
      </c>
      <c r="D79" s="169" t="s">
        <v>84</v>
      </c>
      <c r="E79" s="61">
        <v>1.6724303723157323</v>
      </c>
      <c r="F79" s="61">
        <v>0.21196638434062715</v>
      </c>
      <c r="G79" s="65">
        <v>0.06</v>
      </c>
      <c r="H79" s="61">
        <v>8.4714133099791766</v>
      </c>
      <c r="I79" s="61">
        <v>0.15022661394318199</v>
      </c>
      <c r="J79" s="65">
        <v>0.03</v>
      </c>
      <c r="K79" s="64">
        <v>2.1</v>
      </c>
      <c r="L79" s="6"/>
      <c r="M79" s="6"/>
    </row>
    <row r="80" spans="1:13" x14ac:dyDescent="0.35">
      <c r="A80" s="265"/>
      <c r="B80" s="267"/>
      <c r="C80" s="267"/>
      <c r="D80" s="169" t="s">
        <v>85</v>
      </c>
      <c r="E80" s="61">
        <v>1.1876776290341668</v>
      </c>
      <c r="F80" s="61">
        <v>0.13687886071563768</v>
      </c>
      <c r="G80" s="65">
        <v>0.06</v>
      </c>
      <c r="H80" s="61">
        <v>4.8710706736086973</v>
      </c>
      <c r="I80" s="61">
        <v>9.4979068227442676E-2</v>
      </c>
      <c r="J80" s="65">
        <v>0.03</v>
      </c>
      <c r="K80" s="64">
        <v>3.4</v>
      </c>
      <c r="L80" s="6"/>
      <c r="M80" s="6"/>
    </row>
    <row r="81" spans="1:13" x14ac:dyDescent="0.35">
      <c r="A81" s="270"/>
      <c r="B81" s="269"/>
      <c r="C81" s="269"/>
      <c r="D81" s="169" t="s">
        <v>86</v>
      </c>
      <c r="E81" s="61">
        <v>0.70416631404915275</v>
      </c>
      <c r="F81" s="61">
        <v>0.15950596859770125</v>
      </c>
      <c r="G81" s="65">
        <v>0.06</v>
      </c>
      <c r="H81" s="61">
        <v>5.4737506216372571</v>
      </c>
      <c r="I81" s="61">
        <v>8.4830965729770405E-2</v>
      </c>
      <c r="J81" s="65">
        <v>0.03</v>
      </c>
      <c r="K81" s="64">
        <v>3.2347709082029601</v>
      </c>
      <c r="L81" s="6"/>
      <c r="M81" s="6"/>
    </row>
    <row r="82" spans="1:13" x14ac:dyDescent="0.35">
      <c r="A82" s="175"/>
      <c r="B82" s="176" t="s">
        <v>194</v>
      </c>
      <c r="C82" s="177"/>
      <c r="D82" s="177"/>
      <c r="E82" s="178"/>
      <c r="F82" s="178"/>
      <c r="G82" s="178"/>
      <c r="H82" s="178"/>
      <c r="I82" s="178"/>
      <c r="J82" s="178"/>
      <c r="K82" s="179"/>
      <c r="L82" s="6"/>
      <c r="M82" s="6"/>
    </row>
    <row r="83" spans="1:13" x14ac:dyDescent="0.35">
      <c r="A83" s="256">
        <v>2012</v>
      </c>
      <c r="B83" s="258" t="s">
        <v>87</v>
      </c>
      <c r="C83" s="271" t="s">
        <v>77</v>
      </c>
      <c r="D83" s="166" t="s">
        <v>78</v>
      </c>
      <c r="E83" s="180">
        <v>5.1864833881575265E-3</v>
      </c>
      <c r="F83" s="180">
        <v>4.5234720882525049E-3</v>
      </c>
      <c r="G83" s="181">
        <v>0.06</v>
      </c>
      <c r="H83" s="180">
        <v>0.51331198163862446</v>
      </c>
      <c r="I83" s="180">
        <v>3.1654794791170422E-3</v>
      </c>
      <c r="J83" s="181">
        <v>0.03</v>
      </c>
      <c r="K83" s="182">
        <v>9.09</v>
      </c>
      <c r="L83" s="6"/>
      <c r="M83" s="6"/>
    </row>
    <row r="84" spans="1:13" x14ac:dyDescent="0.35">
      <c r="A84" s="257"/>
      <c r="B84" s="259"/>
      <c r="C84" s="272"/>
      <c r="D84" s="166" t="s">
        <v>79</v>
      </c>
      <c r="E84" s="180">
        <v>0.12837083330580079</v>
      </c>
      <c r="F84" s="180">
        <v>1.0337073319268494E-2</v>
      </c>
      <c r="G84" s="181">
        <v>0.06</v>
      </c>
      <c r="H84" s="180">
        <v>1.0903691092353058</v>
      </c>
      <c r="I84" s="180">
        <v>7.429520618912059E-3</v>
      </c>
      <c r="J84" s="181">
        <v>0.03</v>
      </c>
      <c r="K84" s="182">
        <v>5.56</v>
      </c>
      <c r="L84" s="6"/>
      <c r="M84" s="6"/>
    </row>
    <row r="85" spans="1:13" x14ac:dyDescent="0.35">
      <c r="A85" s="257"/>
      <c r="B85" s="259"/>
      <c r="C85" s="272"/>
      <c r="D85" s="166" t="s">
        <v>80</v>
      </c>
      <c r="E85" s="180">
        <v>0.14077644894617258</v>
      </c>
      <c r="F85" s="180">
        <v>7.2014228587785967E-3</v>
      </c>
      <c r="G85" s="181">
        <v>0.06</v>
      </c>
      <c r="H85" s="180">
        <v>1.0516191856998496</v>
      </c>
      <c r="I85" s="180">
        <v>7.4667641097550114E-3</v>
      </c>
      <c r="J85" s="181">
        <v>0.03</v>
      </c>
      <c r="K85" s="182">
        <v>5.81</v>
      </c>
      <c r="L85" s="6"/>
      <c r="M85" s="6"/>
    </row>
    <row r="86" spans="1:13" x14ac:dyDescent="0.35">
      <c r="A86" s="257"/>
      <c r="B86" s="259"/>
      <c r="C86" s="272"/>
      <c r="D86" s="166" t="s">
        <v>81</v>
      </c>
      <c r="E86" s="180">
        <v>0.13556910909086647</v>
      </c>
      <c r="F86" s="180">
        <v>1.6146651424779744E-2</v>
      </c>
      <c r="G86" s="181">
        <v>0.06</v>
      </c>
      <c r="H86" s="180">
        <v>1.6199602515311551</v>
      </c>
      <c r="I86" s="180">
        <v>1.4970753966498459E-2</v>
      </c>
      <c r="J86" s="181">
        <v>0.03</v>
      </c>
      <c r="K86" s="182">
        <v>3.61</v>
      </c>
      <c r="L86" s="6"/>
      <c r="M86" s="6"/>
    </row>
    <row r="87" spans="1:13" x14ac:dyDescent="0.35">
      <c r="A87" s="257"/>
      <c r="B87" s="259"/>
      <c r="C87" s="273"/>
      <c r="D87" s="166" t="s">
        <v>82</v>
      </c>
      <c r="E87" s="180">
        <v>0.25617854876019347</v>
      </c>
      <c r="F87" s="180">
        <v>2.9793416269034933E-2</v>
      </c>
      <c r="G87" s="181">
        <v>0.06</v>
      </c>
      <c r="H87" s="180">
        <v>1.5901287243480255</v>
      </c>
      <c r="I87" s="180">
        <v>1.4981873006085993E-2</v>
      </c>
      <c r="J87" s="181">
        <v>0.03</v>
      </c>
      <c r="K87" s="182">
        <v>3.61</v>
      </c>
      <c r="L87" s="6"/>
      <c r="M87" s="6"/>
    </row>
    <row r="88" spans="1:13" x14ac:dyDescent="0.35">
      <c r="A88" s="257"/>
      <c r="B88" s="259"/>
      <c r="C88" s="261" t="s">
        <v>83</v>
      </c>
      <c r="D88" s="167" t="s">
        <v>84</v>
      </c>
      <c r="E88" s="180">
        <v>0.62557394372621167</v>
      </c>
      <c r="F88" s="180">
        <v>1.841495792048815E-2</v>
      </c>
      <c r="G88" s="181">
        <v>0.06</v>
      </c>
      <c r="H88" s="180">
        <v>2.8097678843380605</v>
      </c>
      <c r="I88" s="180">
        <v>2.0060409166205124E-2</v>
      </c>
      <c r="J88" s="181">
        <v>0.03</v>
      </c>
      <c r="K88" s="182">
        <v>2.1</v>
      </c>
      <c r="L88" s="6"/>
      <c r="M88" s="6"/>
    </row>
    <row r="89" spans="1:13" x14ac:dyDescent="0.35">
      <c r="A89" s="257"/>
      <c r="B89" s="259"/>
      <c r="C89" s="262"/>
      <c r="D89" s="167" t="s">
        <v>85</v>
      </c>
      <c r="E89" s="180">
        <v>0.15321757698167085</v>
      </c>
      <c r="F89" s="180">
        <v>3.9250308911887959E-2</v>
      </c>
      <c r="G89" s="181">
        <v>0.06</v>
      </c>
      <c r="H89" s="180">
        <v>1.4480047650748553</v>
      </c>
      <c r="I89" s="180">
        <v>1.4818780394654339E-2</v>
      </c>
      <c r="J89" s="181">
        <v>0.03</v>
      </c>
      <c r="K89" s="182">
        <v>3.4</v>
      </c>
      <c r="L89" s="6"/>
      <c r="M89" s="6"/>
    </row>
    <row r="90" spans="1:13" x14ac:dyDescent="0.35">
      <c r="A90" s="288"/>
      <c r="B90" s="289"/>
      <c r="C90" s="263"/>
      <c r="D90" s="167" t="s">
        <v>86</v>
      </c>
      <c r="E90" s="180">
        <v>0.34417775627709729</v>
      </c>
      <c r="F90" s="180">
        <v>3.2664198898043804E-2</v>
      </c>
      <c r="G90" s="181">
        <v>0.06</v>
      </c>
      <c r="H90" s="180">
        <v>1.6945480371856467</v>
      </c>
      <c r="I90" s="180">
        <v>1.5881546838608328E-2</v>
      </c>
      <c r="J90" s="181">
        <v>0.03</v>
      </c>
      <c r="K90" s="182">
        <v>3.38</v>
      </c>
      <c r="L90" s="6"/>
      <c r="M90" s="6"/>
    </row>
    <row r="91" spans="1:13" x14ac:dyDescent="0.35">
      <c r="A91" s="264">
        <v>2013</v>
      </c>
      <c r="B91" s="266" t="s">
        <v>87</v>
      </c>
      <c r="C91" s="268" t="s">
        <v>77</v>
      </c>
      <c r="D91" s="168" t="s">
        <v>78</v>
      </c>
      <c r="E91" s="183">
        <v>1.0964364664327231E-2</v>
      </c>
      <c r="F91" s="183">
        <v>5.0823425537820065E-3</v>
      </c>
      <c r="G91" s="184">
        <v>0.06</v>
      </c>
      <c r="H91" s="183">
        <v>0.48444929965867906</v>
      </c>
      <c r="I91" s="183">
        <v>3.4319297941227279E-3</v>
      </c>
      <c r="J91" s="184">
        <v>0.03</v>
      </c>
      <c r="K91" s="185">
        <v>9.09</v>
      </c>
      <c r="L91" s="6"/>
      <c r="M91" s="6"/>
    </row>
    <row r="92" spans="1:13" x14ac:dyDescent="0.35">
      <c r="A92" s="265"/>
      <c r="B92" s="267"/>
      <c r="C92" s="268"/>
      <c r="D92" s="168" t="s">
        <v>79</v>
      </c>
      <c r="E92" s="183">
        <v>0.11577838747662562</v>
      </c>
      <c r="F92" s="183">
        <v>7.3486148833722112E-3</v>
      </c>
      <c r="G92" s="184">
        <v>0.06</v>
      </c>
      <c r="H92" s="183">
        <v>0.95688990375367344</v>
      </c>
      <c r="I92" s="183">
        <v>7.570216690711837E-3</v>
      </c>
      <c r="J92" s="184">
        <v>0.03</v>
      </c>
      <c r="K92" s="185">
        <v>5.56</v>
      </c>
      <c r="L92" s="6"/>
      <c r="M92" s="6"/>
    </row>
    <row r="93" spans="1:13" x14ac:dyDescent="0.35">
      <c r="A93" s="265"/>
      <c r="B93" s="267"/>
      <c r="C93" s="268"/>
      <c r="D93" s="168" t="s">
        <v>80</v>
      </c>
      <c r="E93" s="183">
        <v>8.7212062687259367E-2</v>
      </c>
      <c r="F93" s="183">
        <v>9.510623895409331E-3</v>
      </c>
      <c r="G93" s="184">
        <v>0.06</v>
      </c>
      <c r="H93" s="183">
        <v>1.0859217572465514</v>
      </c>
      <c r="I93" s="183">
        <v>8.9375067201266159E-3</v>
      </c>
      <c r="J93" s="184">
        <v>0.03</v>
      </c>
      <c r="K93" s="185">
        <v>5.81</v>
      </c>
      <c r="L93" s="6"/>
      <c r="M93" s="6"/>
    </row>
    <row r="94" spans="1:13" x14ac:dyDescent="0.35">
      <c r="A94" s="265"/>
      <c r="B94" s="267"/>
      <c r="C94" s="268"/>
      <c r="D94" s="168" t="s">
        <v>81</v>
      </c>
      <c r="E94" s="183">
        <v>0.10620145325883028</v>
      </c>
      <c r="F94" s="183">
        <v>1.6976799213319155E-2</v>
      </c>
      <c r="G94" s="184">
        <v>0.06</v>
      </c>
      <c r="H94" s="183">
        <v>1.6024859031410876</v>
      </c>
      <c r="I94" s="183">
        <v>1.608418042783627E-2</v>
      </c>
      <c r="J94" s="184">
        <v>0.03</v>
      </c>
      <c r="K94" s="185">
        <v>3.61</v>
      </c>
      <c r="L94" s="6"/>
      <c r="M94" s="6"/>
    </row>
    <row r="95" spans="1:13" x14ac:dyDescent="0.35">
      <c r="A95" s="265"/>
      <c r="B95" s="267"/>
      <c r="C95" s="268"/>
      <c r="D95" s="168" t="s">
        <v>82</v>
      </c>
      <c r="E95" s="183">
        <v>0.28093545294177436</v>
      </c>
      <c r="F95" s="183">
        <v>2.853339043963516E-2</v>
      </c>
      <c r="G95" s="184">
        <v>0.06</v>
      </c>
      <c r="H95" s="183">
        <v>1.5416629831976782</v>
      </c>
      <c r="I95" s="183">
        <v>1.6157334457563836E-2</v>
      </c>
      <c r="J95" s="184">
        <v>0.03</v>
      </c>
      <c r="K95" s="185">
        <v>3.61</v>
      </c>
      <c r="L95" s="6"/>
      <c r="M95" s="6"/>
    </row>
    <row r="96" spans="1:13" x14ac:dyDescent="0.35">
      <c r="A96" s="265"/>
      <c r="B96" s="267"/>
      <c r="C96" s="266" t="s">
        <v>83</v>
      </c>
      <c r="D96" s="169" t="s">
        <v>84</v>
      </c>
      <c r="E96" s="183">
        <v>0.5275976585963742</v>
      </c>
      <c r="F96" s="183">
        <v>1.7830221244926604E-2</v>
      </c>
      <c r="G96" s="184">
        <v>0.06</v>
      </c>
      <c r="H96" s="183">
        <v>2.6832272767363596</v>
      </c>
      <c r="I96" s="183">
        <v>2.1307525733846106E-2</v>
      </c>
      <c r="J96" s="184">
        <v>0.03</v>
      </c>
      <c r="K96" s="185">
        <v>2.1</v>
      </c>
      <c r="L96" s="6"/>
      <c r="M96" s="6"/>
    </row>
    <row r="97" spans="1:13" x14ac:dyDescent="0.35">
      <c r="A97" s="265"/>
      <c r="B97" s="267"/>
      <c r="C97" s="267"/>
      <c r="D97" s="169" t="s">
        <v>85</v>
      </c>
      <c r="E97" s="183">
        <v>0.12821992418676723</v>
      </c>
      <c r="F97" s="183">
        <v>3.113451231524576E-2</v>
      </c>
      <c r="G97" s="184">
        <v>0.06</v>
      </c>
      <c r="H97" s="183">
        <v>1.2107371669252913</v>
      </c>
      <c r="I97" s="183">
        <v>1.13325587889118E-2</v>
      </c>
      <c r="J97" s="184">
        <v>0.03</v>
      </c>
      <c r="K97" s="185">
        <v>3.4</v>
      </c>
      <c r="L97" s="6"/>
      <c r="M97" s="6"/>
    </row>
    <row r="98" spans="1:13" x14ac:dyDescent="0.35">
      <c r="A98" s="265"/>
      <c r="B98" s="267"/>
      <c r="C98" s="269"/>
      <c r="D98" s="169" t="s">
        <v>86</v>
      </c>
      <c r="E98" s="183">
        <v>0.39983739423849229</v>
      </c>
      <c r="F98" s="183">
        <v>4.5735106636909759E-2</v>
      </c>
      <c r="G98" s="184">
        <v>0.06</v>
      </c>
      <c r="H98" s="183">
        <v>1.7015093031099606</v>
      </c>
      <c r="I98" s="183">
        <v>1.6718473128945713E-2</v>
      </c>
      <c r="J98" s="184">
        <v>0.03</v>
      </c>
      <c r="K98" s="185">
        <v>3.38</v>
      </c>
      <c r="L98" s="6"/>
      <c r="M98" s="6"/>
    </row>
    <row r="99" spans="1:13" x14ac:dyDescent="0.35">
      <c r="A99" s="256" t="s">
        <v>195</v>
      </c>
      <c r="B99" s="258" t="s">
        <v>87</v>
      </c>
      <c r="C99" s="260" t="s">
        <v>77</v>
      </c>
      <c r="D99" s="166" t="s">
        <v>78</v>
      </c>
      <c r="E99" s="180">
        <v>1.0964364664327231E-2</v>
      </c>
      <c r="F99" s="180">
        <v>5.0823425537820065E-3</v>
      </c>
      <c r="G99" s="181">
        <v>0.06</v>
      </c>
      <c r="H99" s="180">
        <v>0.48444929965867906</v>
      </c>
      <c r="I99" s="180">
        <v>3.4319297941227279E-3</v>
      </c>
      <c r="J99" s="181">
        <v>0.03</v>
      </c>
      <c r="K99" s="182">
        <v>9.09</v>
      </c>
      <c r="L99" s="6"/>
      <c r="M99" s="6"/>
    </row>
    <row r="100" spans="1:13" x14ac:dyDescent="0.35">
      <c r="A100" s="257"/>
      <c r="B100" s="259"/>
      <c r="C100" s="260"/>
      <c r="D100" s="166" t="s">
        <v>79</v>
      </c>
      <c r="E100" s="180">
        <v>0.11577838747662562</v>
      </c>
      <c r="F100" s="180">
        <v>7.3486148833722112E-3</v>
      </c>
      <c r="G100" s="181">
        <v>0.06</v>
      </c>
      <c r="H100" s="180">
        <v>0.95688990375367344</v>
      </c>
      <c r="I100" s="180">
        <v>7.570216690711837E-3</v>
      </c>
      <c r="J100" s="181">
        <v>0.03</v>
      </c>
      <c r="K100" s="182">
        <v>5.56</v>
      </c>
      <c r="L100" s="6"/>
      <c r="M100" s="6"/>
    </row>
    <row r="101" spans="1:13" x14ac:dyDescent="0.35">
      <c r="A101" s="257"/>
      <c r="B101" s="259"/>
      <c r="C101" s="260"/>
      <c r="D101" s="166" t="s">
        <v>80</v>
      </c>
      <c r="E101" s="180">
        <v>8.7212062687259367E-2</v>
      </c>
      <c r="F101" s="180">
        <v>9.510623895409331E-3</v>
      </c>
      <c r="G101" s="181">
        <v>0.06</v>
      </c>
      <c r="H101" s="180">
        <v>1.0859217572465514</v>
      </c>
      <c r="I101" s="180">
        <v>8.9375067201266159E-3</v>
      </c>
      <c r="J101" s="181">
        <v>0.03</v>
      </c>
      <c r="K101" s="182">
        <v>5.81</v>
      </c>
      <c r="L101" s="6"/>
      <c r="M101" s="6"/>
    </row>
    <row r="102" spans="1:13" x14ac:dyDescent="0.35">
      <c r="A102" s="257"/>
      <c r="B102" s="259"/>
      <c r="C102" s="260"/>
      <c r="D102" s="166" t="s">
        <v>81</v>
      </c>
      <c r="E102" s="180">
        <v>0.10620145325883028</v>
      </c>
      <c r="F102" s="180">
        <v>1.6976799213319155E-2</v>
      </c>
      <c r="G102" s="181">
        <v>0.06</v>
      </c>
      <c r="H102" s="180">
        <v>1.6024859031410876</v>
      </c>
      <c r="I102" s="180">
        <v>1.608418042783627E-2</v>
      </c>
      <c r="J102" s="181">
        <v>0.03</v>
      </c>
      <c r="K102" s="182">
        <v>3.61</v>
      </c>
      <c r="L102" s="6"/>
      <c r="M102" s="6"/>
    </row>
    <row r="103" spans="1:13" x14ac:dyDescent="0.35">
      <c r="A103" s="257"/>
      <c r="B103" s="259"/>
      <c r="C103" s="260"/>
      <c r="D103" s="166" t="s">
        <v>82</v>
      </c>
      <c r="E103" s="180">
        <v>0.28093545294177436</v>
      </c>
      <c r="F103" s="180">
        <v>2.853339043963516E-2</v>
      </c>
      <c r="G103" s="181">
        <v>0.06</v>
      </c>
      <c r="H103" s="180">
        <v>1.5416629831976782</v>
      </c>
      <c r="I103" s="180">
        <v>1.6157334457563836E-2</v>
      </c>
      <c r="J103" s="181">
        <v>0.03</v>
      </c>
      <c r="K103" s="182">
        <v>3.61</v>
      </c>
      <c r="L103" s="6"/>
      <c r="M103" s="6"/>
    </row>
    <row r="104" spans="1:13" x14ac:dyDescent="0.35">
      <c r="A104" s="257"/>
      <c r="B104" s="259"/>
      <c r="C104" s="261" t="s">
        <v>83</v>
      </c>
      <c r="D104" s="167" t="s">
        <v>84</v>
      </c>
      <c r="E104" s="180">
        <v>0.5275976585963742</v>
      </c>
      <c r="F104" s="180">
        <v>1.7830221244926604E-2</v>
      </c>
      <c r="G104" s="181">
        <v>0.06</v>
      </c>
      <c r="H104" s="180">
        <v>2.6832272767363596</v>
      </c>
      <c r="I104" s="180">
        <v>2.1307525733846106E-2</v>
      </c>
      <c r="J104" s="181">
        <v>0.03</v>
      </c>
      <c r="K104" s="182">
        <v>2.1</v>
      </c>
      <c r="L104" s="6"/>
      <c r="M104" s="6"/>
    </row>
    <row r="105" spans="1:13" x14ac:dyDescent="0.35">
      <c r="A105" s="257"/>
      <c r="B105" s="259"/>
      <c r="C105" s="262"/>
      <c r="D105" s="167" t="s">
        <v>85</v>
      </c>
      <c r="E105" s="180">
        <v>0.12821992418676723</v>
      </c>
      <c r="F105" s="180">
        <v>3.113451231524576E-2</v>
      </c>
      <c r="G105" s="181">
        <v>0.06</v>
      </c>
      <c r="H105" s="180">
        <v>1.2107371669252913</v>
      </c>
      <c r="I105" s="180">
        <v>1.13325587889118E-2</v>
      </c>
      <c r="J105" s="181">
        <v>0.03</v>
      </c>
      <c r="K105" s="182">
        <v>3.4</v>
      </c>
      <c r="L105" s="6"/>
      <c r="M105" s="6"/>
    </row>
    <row r="106" spans="1:13" x14ac:dyDescent="0.35">
      <c r="A106" s="257"/>
      <c r="B106" s="259"/>
      <c r="C106" s="263"/>
      <c r="D106" s="167" t="s">
        <v>86</v>
      </c>
      <c r="E106" s="180">
        <v>0.39983739423849229</v>
      </c>
      <c r="F106" s="180">
        <v>4.5735106636909759E-2</v>
      </c>
      <c r="G106" s="181">
        <v>0.06</v>
      </c>
      <c r="H106" s="180">
        <v>1.7015093031099606</v>
      </c>
      <c r="I106" s="180">
        <v>1.6718473128945713E-2</v>
      </c>
      <c r="J106" s="181">
        <v>0.03</v>
      </c>
      <c r="K106" s="182">
        <v>3.38</v>
      </c>
      <c r="L106" s="6"/>
      <c r="M106" s="6"/>
    </row>
    <row r="107" spans="1:13" x14ac:dyDescent="0.35">
      <c r="A107" s="264">
        <v>2015</v>
      </c>
      <c r="B107" s="266" t="s">
        <v>87</v>
      </c>
      <c r="C107" s="268" t="s">
        <v>77</v>
      </c>
      <c r="D107" s="168" t="s">
        <v>78</v>
      </c>
      <c r="E107" s="183">
        <v>4.3999999999999997E-2</v>
      </c>
      <c r="F107" s="183">
        <v>7.0000000000000001E-3</v>
      </c>
      <c r="G107" s="184">
        <v>0.06</v>
      </c>
      <c r="H107" s="183">
        <v>0.52800000000000002</v>
      </c>
      <c r="I107" s="183">
        <v>4.0000000000000001E-3</v>
      </c>
      <c r="J107" s="184">
        <v>0.03</v>
      </c>
      <c r="K107" s="185">
        <v>9.1</v>
      </c>
      <c r="L107" s="6"/>
      <c r="M107" s="6"/>
    </row>
    <row r="108" spans="1:13" x14ac:dyDescent="0.35">
      <c r="A108" s="265"/>
      <c r="B108" s="267"/>
      <c r="C108" s="268"/>
      <c r="D108" s="168" t="s">
        <v>79</v>
      </c>
      <c r="E108" s="183">
        <v>0.20031196902475223</v>
      </c>
      <c r="F108" s="183">
        <v>9.3827224392779608E-3</v>
      </c>
      <c r="G108" s="184">
        <v>0.06</v>
      </c>
      <c r="H108" s="183">
        <v>0.99264447347365137</v>
      </c>
      <c r="I108" s="183">
        <v>9.4290748586427862E-3</v>
      </c>
      <c r="J108" s="184">
        <v>0.03</v>
      </c>
      <c r="K108" s="185">
        <v>5.56</v>
      </c>
      <c r="L108" s="6"/>
      <c r="M108" s="6"/>
    </row>
    <row r="109" spans="1:13" x14ac:dyDescent="0.35">
      <c r="A109" s="265"/>
      <c r="B109" s="267"/>
      <c r="C109" s="268"/>
      <c r="D109" s="168" t="s">
        <v>80</v>
      </c>
      <c r="E109" s="183">
        <v>9.1495145550901685E-2</v>
      </c>
      <c r="F109" s="183">
        <v>9.0058167875065927E-3</v>
      </c>
      <c r="G109" s="184">
        <v>0.06</v>
      </c>
      <c r="H109" s="183">
        <v>0.98555964440242938</v>
      </c>
      <c r="I109" s="183">
        <v>8.8543028997326734E-3</v>
      </c>
      <c r="J109" s="184">
        <v>0.03</v>
      </c>
      <c r="K109" s="185">
        <v>5.81</v>
      </c>
      <c r="L109" s="6"/>
      <c r="M109" s="6"/>
    </row>
    <row r="110" spans="1:13" x14ac:dyDescent="0.35">
      <c r="A110" s="265"/>
      <c r="B110" s="267"/>
      <c r="C110" s="268"/>
      <c r="D110" s="168" t="s">
        <v>81</v>
      </c>
      <c r="E110" s="183">
        <v>0.11073898721600597</v>
      </c>
      <c r="F110" s="183">
        <v>1.9170909037202914E-2</v>
      </c>
      <c r="G110" s="184">
        <v>0.06</v>
      </c>
      <c r="H110" s="183">
        <v>1.6018851532486389</v>
      </c>
      <c r="I110" s="183">
        <v>1.5826423848675466E-2</v>
      </c>
      <c r="J110" s="184">
        <v>0.03</v>
      </c>
      <c r="K110" s="185">
        <v>3.61</v>
      </c>
      <c r="L110" s="6"/>
      <c r="M110" s="6"/>
    </row>
    <row r="111" spans="1:13" x14ac:dyDescent="0.35">
      <c r="A111" s="265"/>
      <c r="B111" s="267"/>
      <c r="C111" s="268"/>
      <c r="D111" s="168" t="s">
        <v>82</v>
      </c>
      <c r="E111" s="183">
        <v>0.27453219724803962</v>
      </c>
      <c r="F111" s="183">
        <v>2.8584564140825233E-2</v>
      </c>
      <c r="G111" s="184">
        <v>0.06</v>
      </c>
      <c r="H111" s="183">
        <v>1.6325498213669569</v>
      </c>
      <c r="I111" s="183">
        <v>1.6417891954732946E-2</v>
      </c>
      <c r="J111" s="184">
        <v>0.03</v>
      </c>
      <c r="K111" s="185">
        <v>3.61</v>
      </c>
      <c r="L111" s="6"/>
      <c r="M111" s="6"/>
    </row>
    <row r="112" spans="1:13" x14ac:dyDescent="0.35">
      <c r="A112" s="265"/>
      <c r="B112" s="267"/>
      <c r="C112" s="266" t="s">
        <v>83</v>
      </c>
      <c r="D112" s="169" t="s">
        <v>84</v>
      </c>
      <c r="E112" s="183">
        <v>0.52959048429866817</v>
      </c>
      <c r="F112" s="183">
        <v>2.0683120265142803E-2</v>
      </c>
      <c r="G112" s="184">
        <v>0.06</v>
      </c>
      <c r="H112" s="183">
        <v>2.7097057695201645</v>
      </c>
      <c r="I112" s="183">
        <v>2.4014611464175606E-2</v>
      </c>
      <c r="J112" s="184">
        <v>0.03</v>
      </c>
      <c r="K112" s="185">
        <v>2.1</v>
      </c>
      <c r="L112" s="6"/>
      <c r="M112" s="6"/>
    </row>
    <row r="113" spans="1:13" x14ac:dyDescent="0.35">
      <c r="A113" s="265"/>
      <c r="B113" s="267"/>
      <c r="C113" s="267"/>
      <c r="D113" s="169" t="s">
        <v>85</v>
      </c>
      <c r="E113" s="183">
        <v>8.4628698229049379E-2</v>
      </c>
      <c r="F113" s="183">
        <v>2.5899440846490578E-2</v>
      </c>
      <c r="G113" s="184">
        <v>0.06</v>
      </c>
      <c r="H113" s="183">
        <v>1.385086822831866</v>
      </c>
      <c r="I113" s="183">
        <v>1.0144917213962006E-2</v>
      </c>
      <c r="J113" s="184">
        <v>0.03</v>
      </c>
      <c r="K113" s="185">
        <v>3.3</v>
      </c>
      <c r="L113" s="6"/>
      <c r="M113" s="6"/>
    </row>
    <row r="114" spans="1:13" x14ac:dyDescent="0.35">
      <c r="A114" s="265"/>
      <c r="B114" s="267"/>
      <c r="C114" s="269"/>
      <c r="D114" s="169" t="s">
        <v>86</v>
      </c>
      <c r="E114" s="183">
        <v>0.36259361946830176</v>
      </c>
      <c r="F114" s="183">
        <v>2.7719879823355512E-2</v>
      </c>
      <c r="G114" s="184">
        <v>0.06</v>
      </c>
      <c r="H114" s="183">
        <v>1.6385027040035036</v>
      </c>
      <c r="I114" s="183">
        <v>1.6902526274352653E-2</v>
      </c>
      <c r="J114" s="184">
        <v>0.03</v>
      </c>
      <c r="K114" s="185">
        <v>3.4</v>
      </c>
      <c r="L114" s="6"/>
      <c r="M114" s="6"/>
    </row>
    <row r="115" spans="1:13" ht="15" customHeight="1" x14ac:dyDescent="0.35">
      <c r="A115" s="239">
        <v>2016</v>
      </c>
      <c r="B115" s="244" t="s">
        <v>87</v>
      </c>
      <c r="C115" s="244" t="s">
        <v>77</v>
      </c>
      <c r="D115" s="106" t="s">
        <v>78</v>
      </c>
      <c r="E115" s="28">
        <v>3.5999999999999997E-2</v>
      </c>
      <c r="F115" s="28">
        <v>8.0000000000000002E-3</v>
      </c>
      <c r="G115" s="30">
        <v>0.06</v>
      </c>
      <c r="H115" s="28">
        <v>0.51534041529747454</v>
      </c>
      <c r="I115" s="28">
        <v>3.0002689948186987E-3</v>
      </c>
      <c r="J115" s="30">
        <v>0.03</v>
      </c>
      <c r="K115" s="43">
        <v>9.1</v>
      </c>
      <c r="L115" s="6"/>
      <c r="M115" s="6"/>
    </row>
    <row r="116" spans="1:13" ht="15" customHeight="1" x14ac:dyDescent="0.35">
      <c r="A116" s="239"/>
      <c r="B116" s="245"/>
      <c r="C116" s="245"/>
      <c r="D116" s="106" t="s">
        <v>79</v>
      </c>
      <c r="E116" s="28">
        <v>0.17237565278427061</v>
      </c>
      <c r="F116" s="28">
        <v>1.1545475155240958E-2</v>
      </c>
      <c r="G116" s="30">
        <v>0.06</v>
      </c>
      <c r="H116" s="28">
        <v>0.994403979483936</v>
      </c>
      <c r="I116" s="28">
        <v>7.8488651849308363E-3</v>
      </c>
      <c r="J116" s="30">
        <v>0.03</v>
      </c>
      <c r="K116" s="43">
        <v>5.56</v>
      </c>
      <c r="L116" s="6"/>
      <c r="M116" s="6"/>
    </row>
    <row r="117" spans="1:13" ht="15" customHeight="1" x14ac:dyDescent="0.35">
      <c r="A117" s="239"/>
      <c r="B117" s="245"/>
      <c r="C117" s="245"/>
      <c r="D117" s="106" t="s">
        <v>80</v>
      </c>
      <c r="E117" s="28">
        <v>9.1090454757870268E-2</v>
      </c>
      <c r="F117" s="28">
        <v>4.5561485845398613E-3</v>
      </c>
      <c r="G117" s="30">
        <v>0.06</v>
      </c>
      <c r="H117" s="28">
        <v>0.9746093386589112</v>
      </c>
      <c r="I117" s="28">
        <v>8.8110993137877867E-3</v>
      </c>
      <c r="J117" s="30">
        <v>0.03</v>
      </c>
      <c r="K117" s="43">
        <v>5.81</v>
      </c>
      <c r="L117" s="6"/>
      <c r="M117" s="6"/>
    </row>
    <row r="118" spans="1:13" x14ac:dyDescent="0.35">
      <c r="A118" s="239"/>
      <c r="B118" s="245"/>
      <c r="C118" s="245"/>
      <c r="D118" s="106" t="s">
        <v>81</v>
      </c>
      <c r="E118" s="28">
        <v>0.12362099745518271</v>
      </c>
      <c r="F118" s="28">
        <v>1.079653389887917E-2</v>
      </c>
      <c r="G118" s="30">
        <v>0.06</v>
      </c>
      <c r="H118" s="28">
        <v>1.468966158858648</v>
      </c>
      <c r="I118" s="28">
        <v>1.4014745914766496E-2</v>
      </c>
      <c r="J118" s="30">
        <v>0.03</v>
      </c>
      <c r="K118" s="43">
        <v>3.61</v>
      </c>
      <c r="L118" s="160"/>
      <c r="M118" s="6"/>
    </row>
    <row r="119" spans="1:13" ht="15" customHeight="1" x14ac:dyDescent="0.35">
      <c r="A119" s="239"/>
      <c r="B119" s="245"/>
      <c r="C119" s="246"/>
      <c r="D119" s="106" t="s">
        <v>82</v>
      </c>
      <c r="E119" s="28">
        <v>0.29243216373622016</v>
      </c>
      <c r="F119" s="28">
        <v>3.2638078229037984E-2</v>
      </c>
      <c r="G119" s="30">
        <v>0.06</v>
      </c>
      <c r="H119" s="28">
        <v>1.6895825193693166</v>
      </c>
      <c r="I119" s="28">
        <v>1.5589920805533472E-2</v>
      </c>
      <c r="J119" s="30">
        <v>0.03</v>
      </c>
      <c r="K119" s="43">
        <v>3.61</v>
      </c>
      <c r="L119" s="186"/>
      <c r="M119" s="6"/>
    </row>
    <row r="120" spans="1:13" x14ac:dyDescent="0.35">
      <c r="A120" s="239"/>
      <c r="B120" s="245"/>
      <c r="C120" s="244" t="s">
        <v>83</v>
      </c>
      <c r="D120" s="106" t="s">
        <v>84</v>
      </c>
      <c r="E120" s="28">
        <v>0.56601901800101562</v>
      </c>
      <c r="F120" s="28">
        <v>1.5993565749036428E-2</v>
      </c>
      <c r="G120" s="30">
        <v>0.06</v>
      </c>
      <c r="H120" s="28">
        <v>2.87289934099041</v>
      </c>
      <c r="I120" s="28">
        <v>2.0964051181738642E-2</v>
      </c>
      <c r="J120" s="30">
        <v>0.03</v>
      </c>
      <c r="K120" s="43">
        <v>2.1</v>
      </c>
      <c r="L120" s="161"/>
      <c r="M120" s="6"/>
    </row>
    <row r="121" spans="1:13" x14ac:dyDescent="0.35">
      <c r="A121" s="239"/>
      <c r="B121" s="245"/>
      <c r="C121" s="245"/>
      <c r="D121" s="106" t="s">
        <v>85</v>
      </c>
      <c r="E121" s="28">
        <v>7.2143149802188722E-2</v>
      </c>
      <c r="F121" s="28">
        <v>1.1564989424618411E-2</v>
      </c>
      <c r="G121" s="30">
        <v>0.06</v>
      </c>
      <c r="H121" s="28">
        <v>1.3026517475832724</v>
      </c>
      <c r="I121" s="28">
        <v>1.0088112026786883E-2</v>
      </c>
      <c r="J121" s="30">
        <v>0.03</v>
      </c>
      <c r="K121" s="43">
        <v>3.3</v>
      </c>
      <c r="L121" s="161"/>
      <c r="M121" s="6"/>
    </row>
    <row r="122" spans="1:13" x14ac:dyDescent="0.35">
      <c r="A122" s="239"/>
      <c r="B122" s="246"/>
      <c r="C122" s="246"/>
      <c r="D122" s="106" t="s">
        <v>86</v>
      </c>
      <c r="E122" s="28">
        <v>0.35174802422106405</v>
      </c>
      <c r="F122" s="28">
        <v>2.7674908469910175E-2</v>
      </c>
      <c r="G122" s="30">
        <v>0.06</v>
      </c>
      <c r="H122" s="28">
        <v>1.8320453567498836</v>
      </c>
      <c r="I122" s="28">
        <v>1.5582168853298887E-2</v>
      </c>
      <c r="J122" s="30">
        <v>0.03</v>
      </c>
      <c r="K122" s="43">
        <v>3.4</v>
      </c>
      <c r="L122" s="161"/>
      <c r="M122" s="6"/>
    </row>
    <row r="123" spans="1:13" x14ac:dyDescent="0.35">
      <c r="A123" s="239">
        <v>2017</v>
      </c>
      <c r="B123" s="240" t="s">
        <v>87</v>
      </c>
      <c r="C123" s="240" t="s">
        <v>77</v>
      </c>
      <c r="D123" s="105" t="s">
        <v>78</v>
      </c>
      <c r="E123" s="17">
        <v>0.03</v>
      </c>
      <c r="F123" s="17">
        <v>4.0000000000000001E-3</v>
      </c>
      <c r="G123" s="74">
        <v>0.06</v>
      </c>
      <c r="H123" s="17">
        <v>0.48379104215542784</v>
      </c>
      <c r="I123" s="17">
        <v>3.0000000000000001E-3</v>
      </c>
      <c r="J123" s="74">
        <v>0.03</v>
      </c>
      <c r="K123" s="73">
        <v>9.1</v>
      </c>
      <c r="L123" s="161"/>
      <c r="M123" s="6"/>
    </row>
    <row r="124" spans="1:13" x14ac:dyDescent="0.35">
      <c r="A124" s="239"/>
      <c r="B124" s="241"/>
      <c r="C124" s="241"/>
      <c r="D124" s="105" t="s">
        <v>79</v>
      </c>
      <c r="E124" s="17">
        <v>0.21357605228463647</v>
      </c>
      <c r="F124" s="17">
        <v>7.959173312602515E-3</v>
      </c>
      <c r="G124" s="74">
        <v>0.06</v>
      </c>
      <c r="H124" s="17">
        <v>0.94225288514289562</v>
      </c>
      <c r="I124" s="17">
        <v>8.0123443039369531E-3</v>
      </c>
      <c r="J124" s="74">
        <v>0.03</v>
      </c>
      <c r="K124" s="73">
        <v>5.56</v>
      </c>
      <c r="L124" s="161"/>
      <c r="M124" s="6"/>
    </row>
    <row r="125" spans="1:13" x14ac:dyDescent="0.35">
      <c r="A125" s="239"/>
      <c r="B125" s="241"/>
      <c r="C125" s="241"/>
      <c r="D125" s="105" t="s">
        <v>80</v>
      </c>
      <c r="E125" s="17">
        <v>0.10225031852591103</v>
      </c>
      <c r="F125" s="17">
        <v>1.2167212643518669E-2</v>
      </c>
      <c r="G125" s="74">
        <v>0.06</v>
      </c>
      <c r="H125" s="17">
        <v>0.90630278758476934</v>
      </c>
      <c r="I125" s="17">
        <v>7.5726878266782361E-3</v>
      </c>
      <c r="J125" s="74">
        <v>0.03</v>
      </c>
      <c r="K125" s="73">
        <v>5.81</v>
      </c>
      <c r="L125" s="161"/>
      <c r="M125" s="6"/>
    </row>
    <row r="126" spans="1:13" x14ac:dyDescent="0.35">
      <c r="A126" s="239"/>
      <c r="B126" s="241"/>
      <c r="C126" s="241"/>
      <c r="D126" s="105" t="s">
        <v>81</v>
      </c>
      <c r="E126" s="17">
        <v>7.9844727413685951E-2</v>
      </c>
      <c r="F126" s="17">
        <v>2.1953296606735742E-2</v>
      </c>
      <c r="G126" s="74">
        <v>0.06</v>
      </c>
      <c r="H126" s="17">
        <v>1.6519693276782479</v>
      </c>
      <c r="I126" s="17">
        <v>1.4013318260399317E-2</v>
      </c>
      <c r="J126" s="74">
        <v>0.03</v>
      </c>
      <c r="K126" s="73">
        <v>3.61</v>
      </c>
      <c r="L126" s="161"/>
      <c r="M126" s="6"/>
    </row>
    <row r="127" spans="1:13" x14ac:dyDescent="0.35">
      <c r="A127" s="239"/>
      <c r="B127" s="241"/>
      <c r="C127" s="242"/>
      <c r="D127" s="105" t="s">
        <v>82</v>
      </c>
      <c r="E127" s="17">
        <v>0.23306510260231583</v>
      </c>
      <c r="F127" s="17">
        <v>2.4702350725315458E-2</v>
      </c>
      <c r="G127" s="74">
        <v>0.06</v>
      </c>
      <c r="H127" s="17">
        <v>1.6304326423970692</v>
      </c>
      <c r="I127" s="17">
        <v>1.4045894102256986E-2</v>
      </c>
      <c r="J127" s="74">
        <v>0.03</v>
      </c>
      <c r="K127" s="73">
        <v>3.61</v>
      </c>
      <c r="L127" s="161"/>
      <c r="M127" s="6"/>
    </row>
    <row r="128" spans="1:13" x14ac:dyDescent="0.35">
      <c r="A128" s="239"/>
      <c r="B128" s="241"/>
      <c r="C128" s="240" t="s">
        <v>83</v>
      </c>
      <c r="D128" s="105" t="s">
        <v>84</v>
      </c>
      <c r="E128" s="17">
        <v>0.46176867419393736</v>
      </c>
      <c r="F128" s="17">
        <v>2.386723415719386E-2</v>
      </c>
      <c r="G128" s="74">
        <v>0.06</v>
      </c>
      <c r="H128" s="17">
        <v>2.644597679893093</v>
      </c>
      <c r="I128" s="17">
        <v>2.142827973006721E-2</v>
      </c>
      <c r="J128" s="74">
        <v>0.03</v>
      </c>
      <c r="K128" s="73">
        <v>2.1</v>
      </c>
      <c r="L128" s="161"/>
      <c r="M128" s="6"/>
    </row>
    <row r="129" spans="1:13" x14ac:dyDescent="0.35">
      <c r="A129" s="239"/>
      <c r="B129" s="241"/>
      <c r="C129" s="241"/>
      <c r="D129" s="105" t="s">
        <v>85</v>
      </c>
      <c r="E129" s="17">
        <v>8.1092444741463279E-2</v>
      </c>
      <c r="F129" s="17">
        <v>9.213031227264433E-3</v>
      </c>
      <c r="G129" s="74">
        <v>0.06</v>
      </c>
      <c r="H129" s="17">
        <v>1.3622739526728933</v>
      </c>
      <c r="I129" s="17">
        <v>8.187289401009391E-3</v>
      </c>
      <c r="J129" s="74">
        <v>0.03</v>
      </c>
      <c r="K129" s="73">
        <v>3.3</v>
      </c>
      <c r="L129" s="161"/>
      <c r="M129" s="6"/>
    </row>
    <row r="130" spans="1:13" x14ac:dyDescent="0.35">
      <c r="A130" s="239"/>
      <c r="B130" s="242"/>
      <c r="C130" s="242"/>
      <c r="D130" s="105" t="s">
        <v>86</v>
      </c>
      <c r="E130" s="187">
        <v>0.35123664251356362</v>
      </c>
      <c r="F130" s="187">
        <v>2.7865338726306112E-2</v>
      </c>
      <c r="G130" s="188">
        <v>0.06</v>
      </c>
      <c r="H130" s="187">
        <v>1.5249785145646875</v>
      </c>
      <c r="I130" s="187">
        <v>1.673501633962747E-2</v>
      </c>
      <c r="J130" s="188">
        <v>0.03</v>
      </c>
      <c r="K130" s="73">
        <v>3.4</v>
      </c>
      <c r="L130" s="161"/>
      <c r="M130" s="6"/>
    </row>
    <row r="131" spans="1:13" x14ac:dyDescent="0.35">
      <c r="A131" s="239">
        <v>2018</v>
      </c>
      <c r="B131" s="244" t="s">
        <v>87</v>
      </c>
      <c r="C131" s="244" t="s">
        <v>77</v>
      </c>
      <c r="D131" s="69" t="s">
        <v>78</v>
      </c>
      <c r="E131" s="75">
        <v>2.4058567127780144E-2</v>
      </c>
      <c r="F131" s="75">
        <v>3.0968828090570466E-3</v>
      </c>
      <c r="G131" s="70">
        <v>0.06</v>
      </c>
      <c r="H131" s="75">
        <v>0.48434166881025781</v>
      </c>
      <c r="I131" s="75">
        <v>2.2115558535509882E-3</v>
      </c>
      <c r="J131" s="70">
        <v>0.03</v>
      </c>
      <c r="K131" s="43">
        <v>9.1</v>
      </c>
      <c r="L131" s="161"/>
      <c r="M131" s="6"/>
    </row>
    <row r="132" spans="1:13" x14ac:dyDescent="0.35">
      <c r="A132" s="239"/>
      <c r="B132" s="245"/>
      <c r="C132" s="245"/>
      <c r="D132" s="69" t="s">
        <v>79</v>
      </c>
      <c r="E132" s="75">
        <v>0.23048496796875151</v>
      </c>
      <c r="F132" s="75">
        <v>8.5218156887870294E-3</v>
      </c>
      <c r="G132" s="70">
        <v>0.06</v>
      </c>
      <c r="H132" s="75">
        <v>0.87498261047986836</v>
      </c>
      <c r="I132" s="75">
        <v>9.4177626441159894E-3</v>
      </c>
      <c r="J132" s="70">
        <v>0.03</v>
      </c>
      <c r="K132" s="43">
        <v>5.56</v>
      </c>
      <c r="L132" s="161"/>
      <c r="M132" s="6"/>
    </row>
    <row r="133" spans="1:13" x14ac:dyDescent="0.35">
      <c r="A133" s="239"/>
      <c r="B133" s="245"/>
      <c r="C133" s="245"/>
      <c r="D133" s="69" t="s">
        <v>80</v>
      </c>
      <c r="E133" s="75">
        <v>0.20800347421336951</v>
      </c>
      <c r="F133" s="75">
        <v>8.9738735185670732E-3</v>
      </c>
      <c r="G133" s="70">
        <v>0.06</v>
      </c>
      <c r="H133" s="75">
        <v>0.84876183080933587</v>
      </c>
      <c r="I133" s="75">
        <v>7.2303087823747617E-3</v>
      </c>
      <c r="J133" s="70">
        <v>0.03</v>
      </c>
      <c r="K133" s="43">
        <v>5.81</v>
      </c>
      <c r="L133" s="161"/>
      <c r="M133" s="6"/>
    </row>
    <row r="134" spans="1:13" x14ac:dyDescent="0.35">
      <c r="A134" s="239"/>
      <c r="B134" s="245"/>
      <c r="C134" s="245"/>
      <c r="D134" s="69" t="s">
        <v>81</v>
      </c>
      <c r="E134" s="75">
        <v>9.8722587703484466E-2</v>
      </c>
      <c r="F134" s="75">
        <v>1.7287509939258247E-2</v>
      </c>
      <c r="G134" s="70">
        <v>0.06</v>
      </c>
      <c r="H134" s="75">
        <v>1.593039424201822</v>
      </c>
      <c r="I134" s="75">
        <v>1.4349778407628917E-2</v>
      </c>
      <c r="J134" s="70">
        <v>0.03</v>
      </c>
      <c r="K134" s="43">
        <v>3.61</v>
      </c>
      <c r="L134" s="161"/>
      <c r="M134" s="6"/>
    </row>
    <row r="135" spans="1:13" x14ac:dyDescent="0.35">
      <c r="A135" s="239"/>
      <c r="B135" s="245"/>
      <c r="C135" s="246"/>
      <c r="D135" s="69" t="s">
        <v>82</v>
      </c>
      <c r="E135" s="75">
        <v>0.28887894819866755</v>
      </c>
      <c r="F135" s="75">
        <v>2.2701439272535595E-2</v>
      </c>
      <c r="G135" s="70">
        <v>0.06</v>
      </c>
      <c r="H135" s="75">
        <v>1.5979442465942177</v>
      </c>
      <c r="I135" s="75">
        <v>1.430140230961913E-2</v>
      </c>
      <c r="J135" s="70">
        <v>0.03</v>
      </c>
      <c r="K135" s="43">
        <v>3.61</v>
      </c>
      <c r="L135" s="161"/>
      <c r="M135" s="6"/>
    </row>
    <row r="136" spans="1:13" x14ac:dyDescent="0.35">
      <c r="A136" s="239"/>
      <c r="B136" s="245"/>
      <c r="C136" s="244" t="s">
        <v>83</v>
      </c>
      <c r="D136" s="69" t="s">
        <v>84</v>
      </c>
      <c r="E136" s="75">
        <v>0.53811077490837034</v>
      </c>
      <c r="F136" s="75">
        <v>9.8774027152709436E-3</v>
      </c>
      <c r="G136" s="70">
        <v>0.06</v>
      </c>
      <c r="H136" s="75">
        <v>2.0212106599099959</v>
      </c>
      <c r="I136" s="75">
        <v>2.1559396527783631E-2</v>
      </c>
      <c r="J136" s="70">
        <v>0.03</v>
      </c>
      <c r="K136" s="43">
        <v>2.1</v>
      </c>
      <c r="L136" s="161"/>
      <c r="M136" s="6"/>
    </row>
    <row r="137" spans="1:13" x14ac:dyDescent="0.35">
      <c r="A137" s="239"/>
      <c r="B137" s="245"/>
      <c r="C137" s="245"/>
      <c r="D137" s="69" t="s">
        <v>85</v>
      </c>
      <c r="E137" s="75">
        <v>0.12171973746953364</v>
      </c>
      <c r="F137" s="75">
        <v>7.6685639810469943E-3</v>
      </c>
      <c r="G137" s="70">
        <v>0.06</v>
      </c>
      <c r="H137" s="75">
        <v>1.421389460157771</v>
      </c>
      <c r="I137" s="75">
        <v>8.0802453237561536E-3</v>
      </c>
      <c r="J137" s="70">
        <v>0.03</v>
      </c>
      <c r="K137" s="43">
        <v>3.3</v>
      </c>
      <c r="L137" s="161"/>
      <c r="M137" s="6"/>
    </row>
    <row r="138" spans="1:13" x14ac:dyDescent="0.35">
      <c r="A138" s="239"/>
      <c r="B138" s="246"/>
      <c r="C138" s="246"/>
      <c r="D138" s="69" t="s">
        <v>86</v>
      </c>
      <c r="E138" s="75">
        <v>0.37354008431370628</v>
      </c>
      <c r="F138" s="75">
        <v>2.8082787692359307E-2</v>
      </c>
      <c r="G138" s="70">
        <v>0.06</v>
      </c>
      <c r="H138" s="75">
        <v>1.6781637974395083</v>
      </c>
      <c r="I138" s="75">
        <v>1.7936522259882248E-2</v>
      </c>
      <c r="J138" s="70">
        <v>0.03</v>
      </c>
      <c r="K138" s="43">
        <v>3.4</v>
      </c>
      <c r="L138" s="161"/>
      <c r="M138" s="6"/>
    </row>
    <row r="139" spans="1:13" x14ac:dyDescent="0.35">
      <c r="A139" s="239">
        <v>2019</v>
      </c>
      <c r="B139" s="240" t="s">
        <v>87</v>
      </c>
      <c r="C139" s="240" t="s">
        <v>77</v>
      </c>
      <c r="D139" s="105" t="s">
        <v>78</v>
      </c>
      <c r="E139" s="71">
        <v>1.4601861822613639E-2</v>
      </c>
      <c r="F139" s="71">
        <v>2.6622537414948623E-3</v>
      </c>
      <c r="G139" s="72">
        <v>0.06</v>
      </c>
      <c r="H139" s="71">
        <v>0.51217245521015575</v>
      </c>
      <c r="I139" s="71">
        <v>1.7611183483865825E-3</v>
      </c>
      <c r="J139" s="72">
        <v>0.03</v>
      </c>
      <c r="K139" s="73">
        <v>9.1</v>
      </c>
      <c r="L139" s="161"/>
      <c r="M139" s="6"/>
    </row>
    <row r="140" spans="1:13" x14ac:dyDescent="0.35">
      <c r="A140" s="239"/>
      <c r="B140" s="241"/>
      <c r="C140" s="241"/>
      <c r="D140" s="105" t="s">
        <v>79</v>
      </c>
      <c r="E140" s="17">
        <v>0.27592595979980439</v>
      </c>
      <c r="F140" s="17">
        <v>6.4674561202504414E-3</v>
      </c>
      <c r="G140" s="74">
        <v>0.06</v>
      </c>
      <c r="H140" s="17">
        <v>1.001071748443251</v>
      </c>
      <c r="I140" s="17">
        <v>8.7930388896073318E-3</v>
      </c>
      <c r="J140" s="74">
        <v>0.03</v>
      </c>
      <c r="K140" s="73">
        <v>5.56</v>
      </c>
      <c r="L140" s="161"/>
      <c r="M140" s="6"/>
    </row>
    <row r="141" spans="1:13" x14ac:dyDescent="0.35">
      <c r="A141" s="239"/>
      <c r="B141" s="241"/>
      <c r="C141" s="241"/>
      <c r="D141" s="105" t="s">
        <v>80</v>
      </c>
      <c r="E141" s="17">
        <v>0.20335462513854508</v>
      </c>
      <c r="F141" s="17">
        <v>9.3333191968034811E-3</v>
      </c>
      <c r="G141" s="74">
        <v>0.06</v>
      </c>
      <c r="H141" s="17">
        <v>0.8289304375849128</v>
      </c>
      <c r="I141" s="17">
        <v>8.2380106283720753E-3</v>
      </c>
      <c r="J141" s="74">
        <v>0.03</v>
      </c>
      <c r="K141" s="73">
        <v>5.81</v>
      </c>
      <c r="L141" s="161"/>
      <c r="M141" s="6"/>
    </row>
    <row r="142" spans="1:13" x14ac:dyDescent="0.35">
      <c r="A142" s="239"/>
      <c r="B142" s="241"/>
      <c r="C142" s="241"/>
      <c r="D142" s="105" t="s">
        <v>81</v>
      </c>
      <c r="E142" s="17">
        <v>0.11995409073373296</v>
      </c>
      <c r="F142" s="17">
        <v>2.1251109561039726E-2</v>
      </c>
      <c r="G142" s="74">
        <v>0.06</v>
      </c>
      <c r="H142" s="17">
        <v>1.6622524542997732</v>
      </c>
      <c r="I142" s="17">
        <v>1.4809132706392586E-2</v>
      </c>
      <c r="J142" s="74">
        <v>0.03</v>
      </c>
      <c r="K142" s="73">
        <v>3.61</v>
      </c>
      <c r="L142" s="161"/>
      <c r="M142" s="6"/>
    </row>
    <row r="143" spans="1:13" x14ac:dyDescent="0.35">
      <c r="A143" s="239"/>
      <c r="B143" s="241"/>
      <c r="C143" s="242"/>
      <c r="D143" s="105" t="s">
        <v>82</v>
      </c>
      <c r="E143" s="17">
        <v>0.1862619201971954</v>
      </c>
      <c r="F143" s="17">
        <v>1.2974945535945664E-2</v>
      </c>
      <c r="G143" s="74">
        <v>0.06</v>
      </c>
      <c r="H143" s="17">
        <v>1.4615692335359287</v>
      </c>
      <c r="I143" s="17">
        <v>1.2981239206632016E-2</v>
      </c>
      <c r="J143" s="74">
        <v>0.03</v>
      </c>
      <c r="K143" s="73">
        <v>3.61</v>
      </c>
      <c r="L143" s="161"/>
      <c r="M143" s="6"/>
    </row>
    <row r="144" spans="1:13" x14ac:dyDescent="0.35">
      <c r="A144" s="239"/>
      <c r="B144" s="241"/>
      <c r="C144" s="240" t="s">
        <v>83</v>
      </c>
      <c r="D144" s="105" t="s">
        <v>84</v>
      </c>
      <c r="E144" s="17">
        <v>0.43425597230827429</v>
      </c>
      <c r="F144" s="17">
        <v>2.3402072846472832E-2</v>
      </c>
      <c r="G144" s="74">
        <v>0.06</v>
      </c>
      <c r="H144" s="17">
        <v>2.6103611484974665</v>
      </c>
      <c r="I144" s="17">
        <v>2.338214767752516E-2</v>
      </c>
      <c r="J144" s="74">
        <v>0.03</v>
      </c>
      <c r="K144" s="73">
        <v>2.1</v>
      </c>
      <c r="L144" s="161"/>
      <c r="M144" s="6"/>
    </row>
    <row r="145" spans="1:13" x14ac:dyDescent="0.35">
      <c r="A145" s="239"/>
      <c r="B145" s="241"/>
      <c r="C145" s="241"/>
      <c r="D145" s="105" t="s">
        <v>85</v>
      </c>
      <c r="E145" s="17">
        <v>0.15393534725823846</v>
      </c>
      <c r="F145" s="17">
        <v>8.2457238439817906E-3</v>
      </c>
      <c r="G145" s="74">
        <v>0.06</v>
      </c>
      <c r="H145" s="17">
        <v>1.472200644639138</v>
      </c>
      <c r="I145" s="17">
        <v>8.4835772661414465E-3</v>
      </c>
      <c r="J145" s="74">
        <v>0.03</v>
      </c>
      <c r="K145" s="73">
        <v>3.3</v>
      </c>
      <c r="L145" s="161"/>
      <c r="M145" s="6"/>
    </row>
    <row r="146" spans="1:13" x14ac:dyDescent="0.35">
      <c r="A146" s="239"/>
      <c r="B146" s="242"/>
      <c r="C146" s="242"/>
      <c r="D146" s="105" t="s">
        <v>86</v>
      </c>
      <c r="E146" s="17">
        <v>0.24960377049262747</v>
      </c>
      <c r="F146" s="17">
        <v>1.9361839598216309E-2</v>
      </c>
      <c r="G146" s="74">
        <v>0.06</v>
      </c>
      <c r="H146" s="17">
        <v>1.5441624509207541</v>
      </c>
      <c r="I146" s="17">
        <v>1.3861722260485741E-2</v>
      </c>
      <c r="J146" s="74">
        <v>0.03</v>
      </c>
      <c r="K146" s="73">
        <v>3.4</v>
      </c>
      <c r="L146" s="161"/>
      <c r="M146" s="6"/>
    </row>
    <row r="147" spans="1:13" x14ac:dyDescent="0.35">
      <c r="A147" s="239">
        <v>2020</v>
      </c>
      <c r="B147" s="244" t="s">
        <v>87</v>
      </c>
      <c r="C147" s="244" t="s">
        <v>77</v>
      </c>
      <c r="D147" s="69" t="s">
        <v>78</v>
      </c>
      <c r="E147" s="75">
        <v>2.0521714479563472E-2</v>
      </c>
      <c r="F147" s="75">
        <v>3.0071478165299087E-3</v>
      </c>
      <c r="G147" s="70">
        <v>0.06</v>
      </c>
      <c r="H147" s="75">
        <v>0.71949203503003989</v>
      </c>
      <c r="I147" s="75">
        <v>1.3669717635325788E-3</v>
      </c>
      <c r="J147" s="70">
        <v>0.03</v>
      </c>
      <c r="K147" s="43">
        <v>9.1</v>
      </c>
      <c r="L147" s="6"/>
      <c r="M147" s="6"/>
    </row>
    <row r="148" spans="1:13" x14ac:dyDescent="0.35">
      <c r="A148" s="239"/>
      <c r="B148" s="245"/>
      <c r="C148" s="245"/>
      <c r="D148" s="69" t="s">
        <v>79</v>
      </c>
      <c r="E148" s="75">
        <v>0.15691216775203523</v>
      </c>
      <c r="F148" s="75">
        <v>1.2009740805959651E-2</v>
      </c>
      <c r="G148" s="70">
        <v>0.06</v>
      </c>
      <c r="H148" s="75">
        <v>1.1939144691164429</v>
      </c>
      <c r="I148" s="75">
        <v>8.0641369118135964E-3</v>
      </c>
      <c r="J148" s="70">
        <v>0.03</v>
      </c>
      <c r="K148" s="43">
        <v>5.56</v>
      </c>
      <c r="L148" s="6"/>
      <c r="M148" s="6"/>
    </row>
    <row r="149" spans="1:13" x14ac:dyDescent="0.35">
      <c r="A149" s="239"/>
      <c r="B149" s="245"/>
      <c r="C149" s="245"/>
      <c r="D149" s="69" t="s">
        <v>80</v>
      </c>
      <c r="E149" s="75">
        <v>0.14081406477874842</v>
      </c>
      <c r="F149" s="75">
        <v>1.6088711814089322E-2</v>
      </c>
      <c r="G149" s="70">
        <v>0.06</v>
      </c>
      <c r="H149" s="75">
        <v>0.94513103608258442</v>
      </c>
      <c r="I149" s="75">
        <v>8.4939036839067495E-3</v>
      </c>
      <c r="J149" s="70">
        <v>0.03</v>
      </c>
      <c r="K149" s="43">
        <v>5.81</v>
      </c>
      <c r="L149" s="6"/>
      <c r="M149" s="6"/>
    </row>
    <row r="150" spans="1:13" x14ac:dyDescent="0.35">
      <c r="A150" s="239"/>
      <c r="B150" s="245"/>
      <c r="C150" s="245"/>
      <c r="D150" s="69" t="s">
        <v>81</v>
      </c>
      <c r="E150" s="75">
        <v>0.13944615684594064</v>
      </c>
      <c r="F150" s="75">
        <v>2.4680905670075332E-2</v>
      </c>
      <c r="G150" s="70">
        <v>0.06</v>
      </c>
      <c r="H150" s="75">
        <v>1.7591112152683381</v>
      </c>
      <c r="I150" s="75">
        <v>1.7147543730749688E-2</v>
      </c>
      <c r="J150" s="70">
        <v>0.03</v>
      </c>
      <c r="K150" s="43">
        <v>3.61</v>
      </c>
      <c r="L150" s="6"/>
      <c r="M150" s="6"/>
    </row>
    <row r="151" spans="1:13" x14ac:dyDescent="0.35">
      <c r="A151" s="239"/>
      <c r="B151" s="245"/>
      <c r="C151" s="246"/>
      <c r="D151" s="69" t="s">
        <v>82</v>
      </c>
      <c r="E151" s="75">
        <v>0.19139347786790512</v>
      </c>
      <c r="F151" s="75">
        <v>1.275334030215807E-2</v>
      </c>
      <c r="G151" s="70">
        <v>0.06</v>
      </c>
      <c r="H151" s="75">
        <v>1.6482531506760247</v>
      </c>
      <c r="I151" s="75">
        <v>1.4123315916904629E-2</v>
      </c>
      <c r="J151" s="70">
        <v>0.03</v>
      </c>
      <c r="K151" s="43">
        <v>3.61</v>
      </c>
      <c r="L151" s="6"/>
      <c r="M151" s="6"/>
    </row>
    <row r="152" spans="1:13" x14ac:dyDescent="0.35">
      <c r="A152" s="239"/>
      <c r="B152" s="245"/>
      <c r="C152" s="244" t="s">
        <v>83</v>
      </c>
      <c r="D152" s="69" t="s">
        <v>84</v>
      </c>
      <c r="E152" s="75">
        <v>0.39334954645112569</v>
      </c>
      <c r="F152" s="75">
        <v>3.8817103659829828E-2</v>
      </c>
      <c r="G152" s="70">
        <v>0.06</v>
      </c>
      <c r="H152" s="75">
        <v>2.6337305546080629</v>
      </c>
      <c r="I152" s="75">
        <v>2.3596447699795946E-2</v>
      </c>
      <c r="J152" s="70">
        <v>0.03</v>
      </c>
      <c r="K152" s="43">
        <v>2.1</v>
      </c>
      <c r="L152" s="6"/>
      <c r="M152" s="6"/>
    </row>
    <row r="153" spans="1:13" x14ac:dyDescent="0.35">
      <c r="A153" s="239"/>
      <c r="B153" s="245"/>
      <c r="C153" s="245"/>
      <c r="D153" s="69" t="s">
        <v>85</v>
      </c>
      <c r="E153" s="75">
        <v>0.14323393589446354</v>
      </c>
      <c r="F153" s="75">
        <v>1.5055196271570875E-2</v>
      </c>
      <c r="G153" s="70">
        <v>0.06</v>
      </c>
      <c r="H153" s="75">
        <v>1.3246509632331827</v>
      </c>
      <c r="I153" s="75">
        <v>8.5754050511185412E-3</v>
      </c>
      <c r="J153" s="70">
        <v>0.03</v>
      </c>
      <c r="K153" s="43">
        <v>3.3</v>
      </c>
      <c r="L153" s="6"/>
      <c r="M153" s="6"/>
    </row>
    <row r="154" spans="1:13" x14ac:dyDescent="0.35">
      <c r="A154" s="239"/>
      <c r="B154" s="246"/>
      <c r="C154" s="246"/>
      <c r="D154" s="69" t="s">
        <v>86</v>
      </c>
      <c r="E154" s="75">
        <v>0.15766993387082823</v>
      </c>
      <c r="F154" s="75">
        <v>5.3164351189229153E-3</v>
      </c>
      <c r="G154" s="70">
        <v>0.06</v>
      </c>
      <c r="H154" s="75">
        <v>1.4388370484877582</v>
      </c>
      <c r="I154" s="75">
        <v>1.4603640894889294E-2</v>
      </c>
      <c r="J154" s="70">
        <v>0.03</v>
      </c>
      <c r="K154" s="43">
        <v>3.4</v>
      </c>
      <c r="L154" s="6"/>
      <c r="M154" s="6"/>
    </row>
    <row r="155" spans="1:13" x14ac:dyDescent="0.35">
      <c r="A155" s="239">
        <v>2021</v>
      </c>
      <c r="B155" s="240" t="s">
        <v>87</v>
      </c>
      <c r="C155" s="240" t="s">
        <v>77</v>
      </c>
      <c r="D155" s="94" t="s">
        <v>78</v>
      </c>
      <c r="E155" s="95">
        <v>1.2638459553527286E-2</v>
      </c>
      <c r="F155" s="95">
        <v>2.4850695872154866E-3</v>
      </c>
      <c r="G155" s="74">
        <v>0.06</v>
      </c>
      <c r="H155" s="95">
        <v>0.60596122136595676</v>
      </c>
      <c r="I155" s="95">
        <v>1.0901749943129243E-3</v>
      </c>
      <c r="J155" s="74">
        <v>0.03</v>
      </c>
      <c r="K155" s="73">
        <v>9.1</v>
      </c>
      <c r="L155" s="6"/>
      <c r="M155" s="6"/>
    </row>
    <row r="156" spans="1:13" x14ac:dyDescent="0.35">
      <c r="A156" s="239"/>
      <c r="B156" s="241"/>
      <c r="C156" s="241"/>
      <c r="D156" s="94" t="s">
        <v>79</v>
      </c>
      <c r="E156" s="95">
        <v>0.16764478849890269</v>
      </c>
      <c r="F156" s="95">
        <v>1.2755928533054408E-2</v>
      </c>
      <c r="G156" s="74">
        <v>0.06</v>
      </c>
      <c r="H156" s="95">
        <v>1.0997720498127184</v>
      </c>
      <c r="I156" s="95">
        <v>7.1057882598110304E-3</v>
      </c>
      <c r="J156" s="74">
        <v>0.03</v>
      </c>
      <c r="K156" s="73">
        <v>5.56</v>
      </c>
      <c r="L156" s="6"/>
      <c r="M156" s="6"/>
    </row>
    <row r="157" spans="1:13" x14ac:dyDescent="0.35">
      <c r="A157" s="239"/>
      <c r="B157" s="241"/>
      <c r="C157" s="241"/>
      <c r="D157" s="94" t="s">
        <v>80</v>
      </c>
      <c r="E157" s="95">
        <v>0.15456641280291444</v>
      </c>
      <c r="F157" s="95">
        <v>1.7897962847439934E-2</v>
      </c>
      <c r="G157" s="74">
        <v>0.06</v>
      </c>
      <c r="H157" s="95">
        <v>1.0072793566402756</v>
      </c>
      <c r="I157" s="95">
        <v>8.8920315517599085E-3</v>
      </c>
      <c r="J157" s="74">
        <v>0.03</v>
      </c>
      <c r="K157" s="73">
        <v>5.81</v>
      </c>
      <c r="L157" s="6"/>
      <c r="M157" s="6"/>
    </row>
    <row r="158" spans="1:13" x14ac:dyDescent="0.35">
      <c r="A158" s="239"/>
      <c r="B158" s="241"/>
      <c r="C158" s="241"/>
      <c r="D158" s="94" t="s">
        <v>81</v>
      </c>
      <c r="E158" s="95">
        <v>0.14301348728003729</v>
      </c>
      <c r="F158" s="95">
        <v>2.7032616890900946E-2</v>
      </c>
      <c r="G158" s="74">
        <v>0.06</v>
      </c>
      <c r="H158" s="95">
        <v>1.7190195175894978</v>
      </c>
      <c r="I158" s="95">
        <v>1.7122421049552548E-2</v>
      </c>
      <c r="J158" s="74">
        <v>0.03</v>
      </c>
      <c r="K158" s="73">
        <v>3.61</v>
      </c>
      <c r="L158" s="6"/>
      <c r="M158" s="6"/>
    </row>
    <row r="159" spans="1:13" x14ac:dyDescent="0.35">
      <c r="A159" s="239"/>
      <c r="B159" s="241"/>
      <c r="C159" s="242"/>
      <c r="D159" s="94" t="s">
        <v>82</v>
      </c>
      <c r="E159" s="95">
        <v>0.19346642938585148</v>
      </c>
      <c r="F159" s="95">
        <v>1.5768970348310984E-2</v>
      </c>
      <c r="G159" s="74">
        <v>0.06</v>
      </c>
      <c r="H159" s="95">
        <v>1.5712549741592217</v>
      </c>
      <c r="I159" s="95">
        <v>1.2490735497694151E-2</v>
      </c>
      <c r="J159" s="74">
        <v>0.03</v>
      </c>
      <c r="K159" s="73">
        <v>3.61</v>
      </c>
      <c r="L159" s="6"/>
      <c r="M159" s="6"/>
    </row>
    <row r="160" spans="1:13" x14ac:dyDescent="0.35">
      <c r="A160" s="239"/>
      <c r="B160" s="241"/>
      <c r="C160" s="240" t="s">
        <v>83</v>
      </c>
      <c r="D160" s="94" t="s">
        <v>84</v>
      </c>
      <c r="E160" s="95">
        <v>0.47196063187563358</v>
      </c>
      <c r="F160" s="95">
        <v>3.3146861588004742E-2</v>
      </c>
      <c r="G160" s="74">
        <v>0.06</v>
      </c>
      <c r="H160" s="95">
        <v>2.6870385015736677</v>
      </c>
      <c r="I160" s="95">
        <v>2.4662222555546585E-2</v>
      </c>
      <c r="J160" s="74">
        <v>0.03</v>
      </c>
      <c r="K160" s="73">
        <v>2.1</v>
      </c>
      <c r="L160" s="6"/>
      <c r="M160" s="6"/>
    </row>
    <row r="161" spans="1:13" x14ac:dyDescent="0.35">
      <c r="A161" s="239"/>
      <c r="B161" s="241"/>
      <c r="C161" s="241"/>
      <c r="D161" s="94" t="s">
        <v>85</v>
      </c>
      <c r="E161" s="95">
        <v>0.19635132321801804</v>
      </c>
      <c r="F161" s="95">
        <v>1.314740337989981E-2</v>
      </c>
      <c r="G161" s="74">
        <v>0.06</v>
      </c>
      <c r="H161" s="95">
        <v>1.5264933205606817</v>
      </c>
      <c r="I161" s="95">
        <v>7.4525873449955583E-3</v>
      </c>
      <c r="J161" s="74">
        <v>0.03</v>
      </c>
      <c r="K161" s="73">
        <v>3.3</v>
      </c>
      <c r="L161" s="6"/>
      <c r="M161" s="6"/>
    </row>
    <row r="162" spans="1:13" ht="15" customHeight="1" x14ac:dyDescent="0.35">
      <c r="A162" s="239"/>
      <c r="B162" s="242"/>
      <c r="C162" s="242"/>
      <c r="D162" s="94" t="s">
        <v>190</v>
      </c>
      <c r="E162" s="95">
        <v>0.15766993387082823</v>
      </c>
      <c r="F162" s="95">
        <v>5.3164351189229153E-3</v>
      </c>
      <c r="G162" s="74">
        <v>0.06</v>
      </c>
      <c r="H162" s="95">
        <v>1.4388370484877582</v>
      </c>
      <c r="I162" s="95">
        <v>1.4603640894889294E-2</v>
      </c>
      <c r="J162" s="74">
        <v>0.03</v>
      </c>
      <c r="K162" s="73">
        <v>3.4</v>
      </c>
      <c r="L162" s="6"/>
      <c r="M162" s="6"/>
    </row>
    <row r="163" spans="1:13" ht="15" customHeight="1" x14ac:dyDescent="0.35">
      <c r="A163" s="239">
        <v>2022</v>
      </c>
      <c r="B163" s="253" t="s">
        <v>192</v>
      </c>
      <c r="C163" s="253" t="s">
        <v>77</v>
      </c>
      <c r="D163" s="189" t="s">
        <v>78</v>
      </c>
      <c r="E163" s="75">
        <v>6.6658286534225179E-3</v>
      </c>
      <c r="F163" s="75">
        <v>1.7071630197790458E-3</v>
      </c>
      <c r="G163" s="70">
        <v>0.06</v>
      </c>
      <c r="H163" s="75">
        <v>0.59864482837838107</v>
      </c>
      <c r="I163" s="75">
        <v>9.620206911502018E-4</v>
      </c>
      <c r="J163" s="70">
        <v>0.03</v>
      </c>
      <c r="K163" s="68">
        <v>9.1</v>
      </c>
      <c r="L163" s="6"/>
      <c r="M163" s="6"/>
    </row>
    <row r="164" spans="1:13" x14ac:dyDescent="0.35">
      <c r="A164" s="239"/>
      <c r="B164" s="254"/>
      <c r="C164" s="254"/>
      <c r="D164" s="189" t="s">
        <v>79</v>
      </c>
      <c r="E164" s="75">
        <v>0.26501099511461662</v>
      </c>
      <c r="F164" s="75">
        <v>9.6106005058059236E-3</v>
      </c>
      <c r="G164" s="70">
        <v>0.06</v>
      </c>
      <c r="H164" s="75">
        <v>0.90596451420653612</v>
      </c>
      <c r="I164" s="75">
        <v>8.7718103988973228E-3</v>
      </c>
      <c r="J164" s="70">
        <v>0.03</v>
      </c>
      <c r="K164" s="68">
        <v>5.56</v>
      </c>
      <c r="L164" s="6"/>
      <c r="M164" s="6"/>
    </row>
    <row r="165" spans="1:13" ht="15" customHeight="1" x14ac:dyDescent="0.35">
      <c r="A165" s="239"/>
      <c r="B165" s="254"/>
      <c r="C165" s="254"/>
      <c r="D165" s="189" t="s">
        <v>80</v>
      </c>
      <c r="E165" s="75">
        <v>0.17845604575610025</v>
      </c>
      <c r="F165" s="75">
        <v>2.0417209061013249E-2</v>
      </c>
      <c r="G165" s="70">
        <v>0.06</v>
      </c>
      <c r="H165" s="75">
        <v>0.8904235393691432</v>
      </c>
      <c r="I165" s="75">
        <v>8.3963774790420595E-3</v>
      </c>
      <c r="J165" s="70">
        <v>0.03</v>
      </c>
      <c r="K165" s="68">
        <v>5.81</v>
      </c>
      <c r="L165" s="6"/>
      <c r="M165" s="6"/>
    </row>
    <row r="166" spans="1:13" ht="14.5" customHeight="1" x14ac:dyDescent="0.35">
      <c r="A166" s="239"/>
      <c r="B166" s="254"/>
      <c r="C166" s="254"/>
      <c r="D166" s="189" t="s">
        <v>81</v>
      </c>
      <c r="E166" s="75">
        <v>0.1521881228636231</v>
      </c>
      <c r="F166" s="75">
        <v>2.901254443806562E-2</v>
      </c>
      <c r="G166" s="70">
        <v>0.06</v>
      </c>
      <c r="H166" s="75">
        <v>1.6940170510972412</v>
      </c>
      <c r="I166" s="75">
        <v>1.6886767645911658E-2</v>
      </c>
      <c r="J166" s="70">
        <v>0.03</v>
      </c>
      <c r="K166" s="68">
        <v>3.61</v>
      </c>
      <c r="L166" s="6"/>
      <c r="M166" s="6"/>
    </row>
    <row r="167" spans="1:13" ht="14.5" customHeight="1" x14ac:dyDescent="0.35">
      <c r="A167" s="239"/>
      <c r="B167" s="254"/>
      <c r="C167" s="255"/>
      <c r="D167" s="189" t="s">
        <v>82</v>
      </c>
      <c r="E167" s="75">
        <v>0.19493012489019193</v>
      </c>
      <c r="F167" s="75">
        <v>1.6637580145922305E-2</v>
      </c>
      <c r="G167" s="70">
        <v>0.06</v>
      </c>
      <c r="H167" s="75">
        <v>1.5076906468360658</v>
      </c>
      <c r="I167" s="75">
        <v>1.2658289026533466E-2</v>
      </c>
      <c r="J167" s="70">
        <v>0.03</v>
      </c>
      <c r="K167" s="68">
        <v>3.61</v>
      </c>
      <c r="L167" s="6"/>
      <c r="M167" s="6"/>
    </row>
    <row r="168" spans="1:13" x14ac:dyDescent="0.35">
      <c r="A168" s="239"/>
      <c r="B168" s="254"/>
      <c r="C168" s="253" t="s">
        <v>83</v>
      </c>
      <c r="D168" s="189" t="s">
        <v>84</v>
      </c>
      <c r="E168" s="75">
        <v>0.43452239401147336</v>
      </c>
      <c r="F168" s="75">
        <v>4.3371834098334457E-2</v>
      </c>
      <c r="G168" s="70">
        <v>0.06</v>
      </c>
      <c r="H168" s="75">
        <v>2.5812137713605288</v>
      </c>
      <c r="I168" s="75">
        <v>2.7501697801625848E-2</v>
      </c>
      <c r="J168" s="70">
        <v>0.03</v>
      </c>
      <c r="K168" s="68">
        <v>2.1</v>
      </c>
      <c r="L168" s="6"/>
      <c r="M168" s="6"/>
    </row>
    <row r="169" spans="1:13" x14ac:dyDescent="0.35">
      <c r="A169" s="239"/>
      <c r="B169" s="254"/>
      <c r="C169" s="254"/>
      <c r="D169" s="189" t="s">
        <v>85</v>
      </c>
      <c r="E169" s="75">
        <v>0.24765262907367611</v>
      </c>
      <c r="F169" s="75">
        <v>1.7981663707452956E-2</v>
      </c>
      <c r="G169" s="70">
        <v>0.06</v>
      </c>
      <c r="H169" s="75">
        <v>1.6243485769776296</v>
      </c>
      <c r="I169" s="75">
        <v>9.88725893880011E-3</v>
      </c>
      <c r="J169" s="70">
        <v>0.03</v>
      </c>
      <c r="K169" s="68">
        <v>3.3</v>
      </c>
      <c r="L169" s="6"/>
      <c r="M169" s="6"/>
    </row>
    <row r="170" spans="1:13" x14ac:dyDescent="0.35">
      <c r="A170" s="239"/>
      <c r="B170" s="255"/>
      <c r="C170" s="255"/>
      <c r="D170" s="189" t="s">
        <v>190</v>
      </c>
      <c r="E170" s="75">
        <v>0.26266771600735817</v>
      </c>
      <c r="F170" s="75">
        <v>1.0641221547125164E-2</v>
      </c>
      <c r="G170" s="70">
        <v>0.06</v>
      </c>
      <c r="H170" s="75">
        <v>1.7732220427576499</v>
      </c>
      <c r="I170" s="75">
        <v>1.3143887162860022E-2</v>
      </c>
      <c r="J170" s="70">
        <v>0.03</v>
      </c>
      <c r="K170" s="68">
        <v>3.4</v>
      </c>
      <c r="L170" s="6"/>
      <c r="M170" s="6"/>
    </row>
    <row r="171" spans="1:13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x14ac:dyDescent="0.35">
      <c r="A172" s="1" t="s">
        <v>57</v>
      </c>
      <c r="B172" s="1"/>
      <c r="C172" s="1"/>
      <c r="D172" s="1"/>
      <c r="E172" s="1"/>
      <c r="F172" s="1"/>
      <c r="G172" s="1"/>
      <c r="H172" s="1"/>
      <c r="I172" s="1"/>
      <c r="J172" s="1"/>
      <c r="K172" s="6"/>
      <c r="L172" s="6"/>
      <c r="M172" s="6"/>
    </row>
    <row r="173" spans="1:13" x14ac:dyDescent="0.35">
      <c r="A173" s="252" t="s">
        <v>93</v>
      </c>
      <c r="B173" s="252"/>
      <c r="C173" s="252"/>
      <c r="D173" s="252"/>
      <c r="E173" s="252"/>
      <c r="F173" s="252"/>
      <c r="G173" s="252"/>
      <c r="H173" s="252"/>
      <c r="I173" s="252"/>
      <c r="J173" s="45"/>
      <c r="K173" s="6"/>
      <c r="L173" s="6"/>
      <c r="M173" s="6"/>
    </row>
    <row r="174" spans="1:13" x14ac:dyDescent="0.35">
      <c r="A174" s="252" t="s">
        <v>94</v>
      </c>
      <c r="B174" s="252"/>
      <c r="C174" s="252"/>
      <c r="D174" s="252"/>
      <c r="E174" s="252"/>
      <c r="F174" s="252"/>
      <c r="G174" s="252"/>
      <c r="H174" s="252"/>
      <c r="I174" s="252"/>
      <c r="J174" s="45"/>
      <c r="K174" s="6"/>
      <c r="L174" s="6"/>
      <c r="M174" s="6"/>
    </row>
    <row r="175" spans="1:13" x14ac:dyDescent="0.35">
      <c r="A175" s="252"/>
      <c r="B175" s="252"/>
      <c r="C175" s="252"/>
      <c r="D175" s="252"/>
      <c r="E175" s="252"/>
      <c r="F175" s="252"/>
      <c r="G175" s="252"/>
      <c r="H175" s="252"/>
      <c r="I175" s="252"/>
      <c r="J175" s="45"/>
      <c r="K175" s="6"/>
      <c r="L175" s="6"/>
      <c r="M175" s="6"/>
    </row>
    <row r="176" spans="1:13" x14ac:dyDescent="0.35">
      <c r="A176" s="243" t="s">
        <v>95</v>
      </c>
      <c r="B176" s="243"/>
      <c r="C176" s="243"/>
      <c r="D176" s="243"/>
      <c r="E176" s="243"/>
      <c r="F176" s="243"/>
      <c r="G176" s="243"/>
      <c r="H176" s="243"/>
      <c r="I176" s="243"/>
      <c r="J176" s="107"/>
      <c r="K176" s="6"/>
      <c r="L176" s="6"/>
      <c r="M176" s="6"/>
    </row>
    <row r="177" spans="1:13" x14ac:dyDescent="0.35">
      <c r="A177" s="190"/>
      <c r="B177" s="107"/>
      <c r="C177" s="107"/>
      <c r="D177" s="107"/>
      <c r="E177" s="107"/>
      <c r="F177" s="107"/>
      <c r="G177" s="107"/>
      <c r="H177" s="107"/>
      <c r="I177" s="107"/>
      <c r="J177" s="107"/>
      <c r="K177" s="6"/>
      <c r="L177" s="6"/>
      <c r="M177" s="6"/>
    </row>
    <row r="178" spans="1:13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6"/>
      <c r="L178" s="6"/>
      <c r="M178" s="6"/>
    </row>
    <row r="179" spans="1:13" x14ac:dyDescent="0.35">
      <c r="A179" s="32" t="s">
        <v>96</v>
      </c>
      <c r="B179" s="1"/>
      <c r="C179" s="1"/>
      <c r="D179" s="1"/>
      <c r="E179" s="1"/>
      <c r="F179" s="1"/>
      <c r="G179" s="1"/>
      <c r="H179" s="1"/>
      <c r="I179" s="1"/>
      <c r="J179" s="1"/>
      <c r="K179" s="6"/>
      <c r="L179" s="6"/>
      <c r="M179" s="6"/>
    </row>
    <row r="180" spans="1:13" x14ac:dyDescent="0.35">
      <c r="A180" s="1" t="s">
        <v>97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x14ac:dyDescent="0.35">
      <c r="A181" s="31" t="s">
        <v>191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x14ac:dyDescent="0.35">
      <c r="A182" s="1" t="s">
        <v>193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x14ac:dyDescent="0.35">
      <c r="A183" s="1" t="s">
        <v>170</v>
      </c>
    </row>
  </sheetData>
  <mergeCells count="91">
    <mergeCell ref="A139:A146"/>
    <mergeCell ref="B139:B146"/>
    <mergeCell ref="C139:C143"/>
    <mergeCell ref="C144:C146"/>
    <mergeCell ref="A147:A154"/>
    <mergeCell ref="B147:B154"/>
    <mergeCell ref="C147:C151"/>
    <mergeCell ref="A115:A122"/>
    <mergeCell ref="B115:B122"/>
    <mergeCell ref="C115:C119"/>
    <mergeCell ref="C120:C122"/>
    <mergeCell ref="C152:C154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83:A90"/>
    <mergeCell ref="B83:B90"/>
    <mergeCell ref="C83:C87"/>
    <mergeCell ref="C88:C90"/>
    <mergeCell ref="A91:A98"/>
    <mergeCell ref="B91:B98"/>
    <mergeCell ref="C91:C95"/>
    <mergeCell ref="C96:C98"/>
    <mergeCell ref="A50:A57"/>
    <mergeCell ref="B50:B57"/>
    <mergeCell ref="C50:C54"/>
    <mergeCell ref="C55:C57"/>
    <mergeCell ref="A58:A65"/>
    <mergeCell ref="B58:B65"/>
    <mergeCell ref="C58:C62"/>
    <mergeCell ref="C63:C65"/>
    <mergeCell ref="A4:A5"/>
    <mergeCell ref="B4:B5"/>
    <mergeCell ref="C4:D5"/>
    <mergeCell ref="A6:A12"/>
    <mergeCell ref="B6:B12"/>
    <mergeCell ref="C6:C10"/>
    <mergeCell ref="C11:C12"/>
    <mergeCell ref="C18:C19"/>
    <mergeCell ref="A20:A26"/>
    <mergeCell ref="B20:B26"/>
    <mergeCell ref="C20:C24"/>
    <mergeCell ref="C25:C26"/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A66:A73"/>
    <mergeCell ref="B66:B73"/>
    <mergeCell ref="C66:C70"/>
    <mergeCell ref="C71:C73"/>
    <mergeCell ref="A74:A81"/>
    <mergeCell ref="B74:B81"/>
    <mergeCell ref="C74:C78"/>
    <mergeCell ref="C79:C81"/>
    <mergeCell ref="A99:A106"/>
    <mergeCell ref="B99:B106"/>
    <mergeCell ref="C99:C103"/>
    <mergeCell ref="C104:C106"/>
    <mergeCell ref="A107:A114"/>
    <mergeCell ref="B107:B114"/>
    <mergeCell ref="C107:C111"/>
    <mergeCell ref="C112:C114"/>
    <mergeCell ref="A173:I173"/>
    <mergeCell ref="A174:I175"/>
    <mergeCell ref="A176:I176"/>
    <mergeCell ref="A155:A162"/>
    <mergeCell ref="B155:B162"/>
    <mergeCell ref="C155:C159"/>
    <mergeCell ref="C160:C162"/>
    <mergeCell ref="A163:A170"/>
    <mergeCell ref="B163:B170"/>
    <mergeCell ref="C163:C167"/>
    <mergeCell ref="C168:C17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workbookViewId="0">
      <selection activeCell="P6" sqref="P6"/>
    </sheetView>
  </sheetViews>
  <sheetFormatPr defaultRowHeight="14.5" x14ac:dyDescent="0.35"/>
  <cols>
    <col min="2" max="2" width="15" customWidth="1"/>
    <col min="4" max="4" width="14.54296875" customWidth="1"/>
    <col min="12" max="12" width="9.1796875" customWidth="1"/>
    <col min="13" max="13" width="9.7265625" bestFit="1" customWidth="1"/>
  </cols>
  <sheetData>
    <row r="1" spans="1:24" x14ac:dyDescent="0.35">
      <c r="A1" s="226" t="s">
        <v>110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24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4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35">
      <c r="A4" s="214" t="s">
        <v>15</v>
      </c>
      <c r="B4" s="118" t="s">
        <v>133</v>
      </c>
      <c r="C4" s="204" t="s">
        <v>134</v>
      </c>
      <c r="D4" s="214" t="s">
        <v>25</v>
      </c>
      <c r="E4" s="120" t="s">
        <v>28</v>
      </c>
      <c r="F4" s="120" t="s">
        <v>11</v>
      </c>
      <c r="G4" s="120" t="s">
        <v>135</v>
      </c>
      <c r="H4" s="120" t="s">
        <v>196</v>
      </c>
      <c r="I4" s="120" t="s">
        <v>29</v>
      </c>
      <c r="J4" s="120" t="s">
        <v>30</v>
      </c>
      <c r="K4" s="120" t="s">
        <v>197</v>
      </c>
      <c r="L4" s="120" t="s">
        <v>198</v>
      </c>
      <c r="M4" s="117" t="s">
        <v>98</v>
      </c>
    </row>
    <row r="5" spans="1:24" ht="21" customHeight="1" x14ac:dyDescent="0.35">
      <c r="A5" s="215"/>
      <c r="B5" s="119"/>
      <c r="C5" s="205"/>
      <c r="D5" s="215"/>
      <c r="E5" s="120" t="s">
        <v>99</v>
      </c>
      <c r="F5" s="120" t="s">
        <v>99</v>
      </c>
      <c r="G5" s="120" t="s">
        <v>99</v>
      </c>
      <c r="H5" s="120" t="s">
        <v>99</v>
      </c>
      <c r="I5" s="120" t="s">
        <v>99</v>
      </c>
      <c r="J5" s="120" t="s">
        <v>99</v>
      </c>
      <c r="K5" s="120" t="s">
        <v>99</v>
      </c>
      <c r="L5" s="120" t="s">
        <v>99</v>
      </c>
      <c r="M5" s="120" t="s">
        <v>100</v>
      </c>
    </row>
    <row r="6" spans="1:24" x14ac:dyDescent="0.35">
      <c r="A6" s="290">
        <v>2003</v>
      </c>
      <c r="B6" s="115" t="s">
        <v>136</v>
      </c>
      <c r="C6" s="199" t="s">
        <v>101</v>
      </c>
      <c r="D6" s="199" t="s">
        <v>102</v>
      </c>
      <c r="E6" s="61">
        <v>4.7850000000000001</v>
      </c>
      <c r="F6" s="61">
        <v>0.72499999999999998</v>
      </c>
      <c r="G6" s="61">
        <f>F6-H6</f>
        <v>0.61624999999999996</v>
      </c>
      <c r="H6" s="61">
        <f>F6*0.15</f>
        <v>0.10875</v>
      </c>
      <c r="I6" s="61">
        <v>0.14499999999999999</v>
      </c>
      <c r="J6" s="299">
        <v>1.4E-2</v>
      </c>
      <c r="K6" s="62">
        <v>43.3</v>
      </c>
      <c r="L6" s="61">
        <v>2E-3</v>
      </c>
      <c r="M6" s="122" t="s">
        <v>1</v>
      </c>
      <c r="N6" s="37"/>
    </row>
    <row r="7" spans="1:24" x14ac:dyDescent="0.35">
      <c r="A7" s="291"/>
      <c r="B7" s="115" t="s">
        <v>137</v>
      </c>
      <c r="C7" s="200"/>
      <c r="D7" s="200"/>
      <c r="E7" s="61">
        <v>7.3</v>
      </c>
      <c r="F7" s="61">
        <v>1.165</v>
      </c>
      <c r="G7" s="61">
        <f>F7-H7</f>
        <v>0.99025000000000007</v>
      </c>
      <c r="H7" s="61">
        <f>F7*0.15</f>
        <v>0.17474999999999999</v>
      </c>
      <c r="I7" s="61">
        <v>0.16500000000000001</v>
      </c>
      <c r="J7" s="300"/>
      <c r="K7" s="62">
        <v>81.7</v>
      </c>
      <c r="L7" s="61">
        <v>2E-3</v>
      </c>
      <c r="M7" s="122" t="s">
        <v>1</v>
      </c>
      <c r="N7" s="35"/>
    </row>
    <row r="8" spans="1:24" x14ac:dyDescent="0.35">
      <c r="A8" s="228"/>
      <c r="B8" s="115" t="s">
        <v>199</v>
      </c>
      <c r="C8" s="221"/>
      <c r="D8" s="221"/>
      <c r="E8" s="61">
        <v>3.57</v>
      </c>
      <c r="F8" s="61">
        <v>0.11</v>
      </c>
      <c r="G8" s="61">
        <f>F8-H8</f>
        <v>9.35E-2</v>
      </c>
      <c r="H8" s="61">
        <f>F8*0.15</f>
        <v>1.6500000000000001E-2</v>
      </c>
      <c r="I8" s="61">
        <v>0.11</v>
      </c>
      <c r="J8" s="301"/>
      <c r="K8" s="62">
        <v>163.19999999999999</v>
      </c>
      <c r="L8" s="61">
        <v>2E-3</v>
      </c>
      <c r="M8" s="122" t="s">
        <v>1</v>
      </c>
      <c r="N8" s="35"/>
    </row>
    <row r="9" spans="1:24" x14ac:dyDescent="0.35">
      <c r="A9" s="290">
        <v>2004</v>
      </c>
      <c r="B9" s="116" t="s">
        <v>136</v>
      </c>
      <c r="C9" s="211" t="s">
        <v>101</v>
      </c>
      <c r="D9" s="211" t="s">
        <v>102</v>
      </c>
      <c r="E9" s="90">
        <v>6.0650000000000004</v>
      </c>
      <c r="F9" s="90">
        <v>0.81499999999999995</v>
      </c>
      <c r="G9" s="90">
        <f>F9-H9</f>
        <v>0.69274999999999998</v>
      </c>
      <c r="H9" s="90">
        <f>F9*0.15</f>
        <v>0.12224999999999998</v>
      </c>
      <c r="I9" s="90">
        <v>0.17499999999999999</v>
      </c>
      <c r="J9" s="295">
        <v>1.4E-2</v>
      </c>
      <c r="K9" s="79">
        <v>47.2</v>
      </c>
      <c r="L9" s="90">
        <v>2E-3</v>
      </c>
      <c r="M9" s="121" t="s">
        <v>1</v>
      </c>
      <c r="N9" s="35"/>
    </row>
    <row r="10" spans="1:24" x14ac:dyDescent="0.35">
      <c r="A10" s="291"/>
      <c r="B10" s="116" t="s">
        <v>200</v>
      </c>
      <c r="C10" s="212"/>
      <c r="D10" s="212"/>
      <c r="E10" s="90">
        <v>7.3</v>
      </c>
      <c r="F10" s="90">
        <v>1.165</v>
      </c>
      <c r="G10" s="90">
        <f t="shared" ref="G10:G34" si="0">F10-H10</f>
        <v>0.99025000000000007</v>
      </c>
      <c r="H10" s="90">
        <f t="shared" ref="H10:H23" si="1">F10*0.15</f>
        <v>0.17474999999999999</v>
      </c>
      <c r="I10" s="90">
        <v>0.16500000000000001</v>
      </c>
      <c r="J10" s="296"/>
      <c r="K10" s="79">
        <v>81.7</v>
      </c>
      <c r="L10" s="90">
        <v>2E-3</v>
      </c>
      <c r="M10" s="121" t="s">
        <v>1</v>
      </c>
      <c r="N10" s="35"/>
    </row>
    <row r="11" spans="1:24" x14ac:dyDescent="0.35">
      <c r="A11" s="228"/>
      <c r="B11" s="116" t="s">
        <v>138</v>
      </c>
      <c r="C11" s="213"/>
      <c r="D11" s="213"/>
      <c r="E11" s="90">
        <v>3.665</v>
      </c>
      <c r="F11" s="90">
        <v>0.68500000000000005</v>
      </c>
      <c r="G11" s="90">
        <f t="shared" si="0"/>
        <v>0.58225000000000005</v>
      </c>
      <c r="H11" s="90">
        <f t="shared" si="1"/>
        <v>0.10275000000000001</v>
      </c>
      <c r="I11" s="90">
        <v>0.12</v>
      </c>
      <c r="J11" s="297"/>
      <c r="K11" s="79">
        <v>172.1</v>
      </c>
      <c r="L11" s="90">
        <v>2E-3</v>
      </c>
      <c r="M11" s="121" t="s">
        <v>1</v>
      </c>
      <c r="N11" s="35"/>
    </row>
    <row r="12" spans="1:24" x14ac:dyDescent="0.35">
      <c r="A12" s="290">
        <v>2005</v>
      </c>
      <c r="B12" s="115" t="s">
        <v>136</v>
      </c>
      <c r="C12" s="199" t="s">
        <v>101</v>
      </c>
      <c r="D12" s="199" t="s">
        <v>102</v>
      </c>
      <c r="E12" s="61">
        <v>2.61</v>
      </c>
      <c r="F12" s="61">
        <v>0.46</v>
      </c>
      <c r="G12" s="61">
        <f t="shared" si="0"/>
        <v>0.39100000000000001</v>
      </c>
      <c r="H12" s="61">
        <f t="shared" si="1"/>
        <v>6.9000000000000006E-2</v>
      </c>
      <c r="I12" s="61">
        <v>0.16</v>
      </c>
      <c r="J12" s="299">
        <v>3.5000000000000001E-3</v>
      </c>
      <c r="K12" s="62">
        <v>43</v>
      </c>
      <c r="L12" s="61">
        <v>2E-3</v>
      </c>
      <c r="M12" s="122" t="s">
        <v>1</v>
      </c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</row>
    <row r="13" spans="1:24" x14ac:dyDescent="0.35">
      <c r="A13" s="291"/>
      <c r="B13" s="115" t="s">
        <v>139</v>
      </c>
      <c r="C13" s="200"/>
      <c r="D13" s="200"/>
      <c r="E13" s="61">
        <v>3.1349999999999998</v>
      </c>
      <c r="F13" s="61">
        <v>0.58499999999999996</v>
      </c>
      <c r="G13" s="61">
        <f t="shared" si="0"/>
        <v>0.49724999999999997</v>
      </c>
      <c r="H13" s="61">
        <f t="shared" si="1"/>
        <v>8.7749999999999995E-2</v>
      </c>
      <c r="I13" s="61">
        <v>0.13500000000000001</v>
      </c>
      <c r="J13" s="300"/>
      <c r="K13" s="62">
        <v>82</v>
      </c>
      <c r="L13" s="61">
        <v>2E-3</v>
      </c>
      <c r="M13" s="122" t="s">
        <v>1</v>
      </c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</row>
    <row r="14" spans="1:24" x14ac:dyDescent="0.35">
      <c r="A14" s="228"/>
      <c r="B14" s="115" t="s">
        <v>138</v>
      </c>
      <c r="C14" s="221"/>
      <c r="D14" s="221"/>
      <c r="E14" s="61">
        <v>1.7250000000000001</v>
      </c>
      <c r="F14" s="61">
        <v>0.39500000000000002</v>
      </c>
      <c r="G14" s="61">
        <f t="shared" si="0"/>
        <v>0.33574999999999999</v>
      </c>
      <c r="H14" s="61">
        <f t="shared" si="1"/>
        <v>5.9249999999999997E-2</v>
      </c>
      <c r="I14" s="61">
        <v>0.125</v>
      </c>
      <c r="J14" s="301"/>
      <c r="K14" s="62">
        <v>145</v>
      </c>
      <c r="L14" s="61">
        <v>2E-3</v>
      </c>
      <c r="M14" s="122" t="s">
        <v>1</v>
      </c>
      <c r="N14" s="38"/>
    </row>
    <row r="15" spans="1:24" x14ac:dyDescent="0.35">
      <c r="A15" s="290">
        <v>2006</v>
      </c>
      <c r="B15" s="116" t="s">
        <v>136</v>
      </c>
      <c r="C15" s="211" t="s">
        <v>103</v>
      </c>
      <c r="D15" s="211" t="s">
        <v>102</v>
      </c>
      <c r="E15" s="90">
        <v>2.2349999999999999</v>
      </c>
      <c r="F15" s="90">
        <v>0.33500000000000002</v>
      </c>
      <c r="G15" s="90">
        <f t="shared" si="0"/>
        <v>0.28475</v>
      </c>
      <c r="H15" s="90">
        <f t="shared" si="1"/>
        <v>5.0250000000000003E-2</v>
      </c>
      <c r="I15" s="90">
        <v>0.17499999999999999</v>
      </c>
      <c r="J15" s="295">
        <v>3.5000000000000001E-3</v>
      </c>
      <c r="K15" s="79">
        <v>53</v>
      </c>
      <c r="L15" s="90">
        <v>2E-3</v>
      </c>
      <c r="M15" s="121" t="s">
        <v>1</v>
      </c>
    </row>
    <row r="16" spans="1:24" x14ac:dyDescent="0.35">
      <c r="A16" s="291"/>
      <c r="B16" s="116" t="s">
        <v>137</v>
      </c>
      <c r="C16" s="212"/>
      <c r="D16" s="212"/>
      <c r="E16" s="90">
        <v>1.7450000000000001</v>
      </c>
      <c r="F16" s="90">
        <v>0.375</v>
      </c>
      <c r="G16" s="90">
        <f t="shared" si="0"/>
        <v>0.31874999999999998</v>
      </c>
      <c r="H16" s="90">
        <f t="shared" si="1"/>
        <v>5.6249999999999994E-2</v>
      </c>
      <c r="I16" s="90">
        <v>0.155</v>
      </c>
      <c r="J16" s="296"/>
      <c r="K16" s="79">
        <v>64.5</v>
      </c>
      <c r="L16" s="90">
        <v>2E-3</v>
      </c>
      <c r="M16" s="121" t="s">
        <v>1</v>
      </c>
    </row>
    <row r="17" spans="1:13" x14ac:dyDescent="0.35">
      <c r="A17" s="228"/>
      <c r="B17" s="116" t="s">
        <v>138</v>
      </c>
      <c r="C17" s="213"/>
      <c r="D17" s="213"/>
      <c r="E17" s="90">
        <v>1.2250000000000001</v>
      </c>
      <c r="F17" s="90">
        <v>0.20499999999999999</v>
      </c>
      <c r="G17" s="90">
        <f t="shared" si="0"/>
        <v>0.17424999999999999</v>
      </c>
      <c r="H17" s="90">
        <f t="shared" si="1"/>
        <v>3.0749999999999996E-2</v>
      </c>
      <c r="I17" s="90">
        <v>0.05</v>
      </c>
      <c r="J17" s="297"/>
      <c r="K17" s="79">
        <v>201</v>
      </c>
      <c r="L17" s="90">
        <v>2E-3</v>
      </c>
      <c r="M17" s="121" t="s">
        <v>1</v>
      </c>
    </row>
    <row r="18" spans="1:13" x14ac:dyDescent="0.35">
      <c r="A18" s="290">
        <v>2007</v>
      </c>
      <c r="B18" s="115" t="s">
        <v>136</v>
      </c>
      <c r="C18" s="199" t="s">
        <v>103</v>
      </c>
      <c r="D18" s="199" t="s">
        <v>102</v>
      </c>
      <c r="E18" s="61">
        <v>1.7949999999999999</v>
      </c>
      <c r="F18" s="61">
        <v>0.32</v>
      </c>
      <c r="G18" s="61">
        <f t="shared" si="0"/>
        <v>0.27200000000000002</v>
      </c>
      <c r="H18" s="61">
        <f t="shared" si="1"/>
        <v>4.8000000000000001E-2</v>
      </c>
      <c r="I18" s="61">
        <v>0.17</v>
      </c>
      <c r="J18" s="299">
        <v>3.5000000000000001E-3</v>
      </c>
      <c r="K18" s="62">
        <v>59.5</v>
      </c>
      <c r="L18" s="61">
        <v>2E-3</v>
      </c>
      <c r="M18" s="122" t="s">
        <v>1</v>
      </c>
    </row>
    <row r="19" spans="1:13" x14ac:dyDescent="0.35">
      <c r="A19" s="291"/>
      <c r="B19" s="115" t="s">
        <v>137</v>
      </c>
      <c r="C19" s="200"/>
      <c r="D19" s="200"/>
      <c r="E19" s="61">
        <v>1.9950000000000001</v>
      </c>
      <c r="F19" s="61">
        <v>0.36499999999999999</v>
      </c>
      <c r="G19" s="61">
        <f t="shared" si="0"/>
        <v>0.31024999999999997</v>
      </c>
      <c r="H19" s="61">
        <f t="shared" si="1"/>
        <v>5.475E-2</v>
      </c>
      <c r="I19" s="61">
        <v>0.14499999999999999</v>
      </c>
      <c r="J19" s="300"/>
      <c r="K19" s="62">
        <v>76.5</v>
      </c>
      <c r="L19" s="61">
        <v>2E-3</v>
      </c>
      <c r="M19" s="122" t="s">
        <v>1</v>
      </c>
    </row>
    <row r="20" spans="1:13" x14ac:dyDescent="0.35">
      <c r="A20" s="228"/>
      <c r="B20" s="115" t="s">
        <v>138</v>
      </c>
      <c r="C20" s="221"/>
      <c r="D20" s="221"/>
      <c r="E20" s="61">
        <v>1.3149999999999999</v>
      </c>
      <c r="F20" s="61">
        <v>0.215</v>
      </c>
      <c r="G20" s="61">
        <f t="shared" si="0"/>
        <v>0.18275</v>
      </c>
      <c r="H20" s="61">
        <f t="shared" si="1"/>
        <v>3.2250000000000001E-2</v>
      </c>
      <c r="I20" s="61">
        <v>9.5000000000000001E-2</v>
      </c>
      <c r="J20" s="301"/>
      <c r="K20" s="62">
        <v>158</v>
      </c>
      <c r="L20" s="61">
        <v>2E-3</v>
      </c>
      <c r="M20" s="122" t="s">
        <v>1</v>
      </c>
    </row>
    <row r="21" spans="1:13" x14ac:dyDescent="0.35">
      <c r="A21" s="290">
        <v>2008</v>
      </c>
      <c r="B21" s="116" t="s">
        <v>136</v>
      </c>
      <c r="C21" s="211" t="s">
        <v>103</v>
      </c>
      <c r="D21" s="211" t="s">
        <v>102</v>
      </c>
      <c r="E21" s="90">
        <v>1.355</v>
      </c>
      <c r="F21" s="90">
        <v>0.23</v>
      </c>
      <c r="G21" s="90">
        <f t="shared" si="0"/>
        <v>0.19550000000000001</v>
      </c>
      <c r="H21" s="90">
        <f t="shared" si="1"/>
        <v>3.4500000000000003E-2</v>
      </c>
      <c r="I21" s="90">
        <v>0.115</v>
      </c>
      <c r="J21" s="295">
        <v>3.5000000000000001E-3</v>
      </c>
      <c r="K21" s="79">
        <v>54.6</v>
      </c>
      <c r="L21" s="90">
        <v>2E-3</v>
      </c>
      <c r="M21" s="121" t="s">
        <v>1</v>
      </c>
    </row>
    <row r="22" spans="1:13" x14ac:dyDescent="0.35">
      <c r="A22" s="291"/>
      <c r="B22" s="116" t="s">
        <v>137</v>
      </c>
      <c r="C22" s="212"/>
      <c r="D22" s="212"/>
      <c r="E22" s="90">
        <v>1.72</v>
      </c>
      <c r="F22" s="90">
        <v>0.28999999999999998</v>
      </c>
      <c r="G22" s="90">
        <f t="shared" si="0"/>
        <v>0.2465</v>
      </c>
      <c r="H22" s="90">
        <f t="shared" si="1"/>
        <v>4.3499999999999997E-2</v>
      </c>
      <c r="I22" s="90">
        <v>0.14499999999999999</v>
      </c>
      <c r="J22" s="296"/>
      <c r="K22" s="79">
        <v>74.3</v>
      </c>
      <c r="L22" s="90">
        <v>2E-3</v>
      </c>
      <c r="M22" s="121" t="s">
        <v>1</v>
      </c>
    </row>
    <row r="23" spans="1:13" x14ac:dyDescent="0.35">
      <c r="A23" s="228"/>
      <c r="B23" s="116" t="s">
        <v>138</v>
      </c>
      <c r="C23" s="213"/>
      <c r="D23" s="213"/>
      <c r="E23" s="90">
        <v>1.25</v>
      </c>
      <c r="F23" s="90">
        <v>0.19</v>
      </c>
      <c r="G23" s="90">
        <f t="shared" si="0"/>
        <v>0.1615</v>
      </c>
      <c r="H23" s="90">
        <f t="shared" si="1"/>
        <v>2.8499999999999998E-2</v>
      </c>
      <c r="I23" s="90">
        <v>7.0000000000000007E-2</v>
      </c>
      <c r="J23" s="297"/>
      <c r="K23" s="79">
        <v>132.44999999999999</v>
      </c>
      <c r="L23" s="90">
        <v>2E-3</v>
      </c>
      <c r="M23" s="121" t="s">
        <v>1</v>
      </c>
    </row>
    <row r="24" spans="1:13" x14ac:dyDescent="0.35">
      <c r="A24" s="290">
        <v>2009</v>
      </c>
      <c r="B24" s="115" t="s">
        <v>136</v>
      </c>
      <c r="C24" s="199" t="s">
        <v>104</v>
      </c>
      <c r="D24" s="199" t="s">
        <v>102</v>
      </c>
      <c r="E24" s="61">
        <v>1.0900000000000001</v>
      </c>
      <c r="F24" s="61">
        <v>0.16500000000000001</v>
      </c>
      <c r="G24" s="61">
        <f t="shared" si="0"/>
        <v>0.123915</v>
      </c>
      <c r="H24" s="61">
        <f t="shared" ref="H24:H34" si="2">F24*0.249</f>
        <v>4.1085000000000003E-2</v>
      </c>
      <c r="I24" s="61">
        <v>0.1</v>
      </c>
      <c r="J24" s="299">
        <v>3.5000000000000001E-3</v>
      </c>
      <c r="K24" s="62">
        <v>61.15</v>
      </c>
      <c r="L24" s="61">
        <v>2E-3</v>
      </c>
      <c r="M24" s="122" t="s">
        <v>1</v>
      </c>
    </row>
    <row r="25" spans="1:13" x14ac:dyDescent="0.35">
      <c r="A25" s="291"/>
      <c r="B25" s="115" t="s">
        <v>137</v>
      </c>
      <c r="C25" s="200"/>
      <c r="D25" s="200"/>
      <c r="E25" s="61">
        <v>1.07</v>
      </c>
      <c r="F25" s="61">
        <v>0.115</v>
      </c>
      <c r="G25" s="61">
        <f t="shared" si="0"/>
        <v>8.6364999999999997E-2</v>
      </c>
      <c r="H25" s="61">
        <f t="shared" si="2"/>
        <v>2.8635000000000001E-2</v>
      </c>
      <c r="I25" s="61">
        <v>0.105</v>
      </c>
      <c r="J25" s="300"/>
      <c r="K25" s="62">
        <v>86.5</v>
      </c>
      <c r="L25" s="61">
        <v>2E-3</v>
      </c>
      <c r="M25" s="122" t="s">
        <v>1</v>
      </c>
    </row>
    <row r="26" spans="1:13" x14ac:dyDescent="0.35">
      <c r="A26" s="228"/>
      <c r="B26" s="115" t="s">
        <v>138</v>
      </c>
      <c r="C26" s="221"/>
      <c r="D26" s="221"/>
      <c r="E26" s="61">
        <v>1.0149999999999999</v>
      </c>
      <c r="F26" s="61">
        <v>0.15</v>
      </c>
      <c r="G26" s="61">
        <f t="shared" si="0"/>
        <v>0.11265</v>
      </c>
      <c r="H26" s="61">
        <f t="shared" si="2"/>
        <v>3.7350000000000001E-2</v>
      </c>
      <c r="I26" s="61">
        <v>0.105</v>
      </c>
      <c r="J26" s="301"/>
      <c r="K26" s="62">
        <v>142.75</v>
      </c>
      <c r="L26" s="61">
        <v>2E-3</v>
      </c>
      <c r="M26" s="122" t="s">
        <v>1</v>
      </c>
    </row>
    <row r="27" spans="1:13" x14ac:dyDescent="0.35">
      <c r="A27" s="290">
        <v>2010</v>
      </c>
      <c r="B27" s="116" t="s">
        <v>136</v>
      </c>
      <c r="C27" s="211" t="s">
        <v>104</v>
      </c>
      <c r="D27" s="211" t="s">
        <v>102</v>
      </c>
      <c r="E27" s="90">
        <v>0.68438447876461439</v>
      </c>
      <c r="F27" s="90">
        <v>0.17476631409107204</v>
      </c>
      <c r="G27" s="90">
        <f t="shared" si="0"/>
        <v>0.13124950188239509</v>
      </c>
      <c r="H27" s="90">
        <f t="shared" si="2"/>
        <v>4.3516812208676939E-2</v>
      </c>
      <c r="I27" s="90">
        <v>6.5300915185005498E-2</v>
      </c>
      <c r="J27" s="295">
        <v>3.5000000000000001E-3</v>
      </c>
      <c r="K27" s="79">
        <v>52.476344553884658</v>
      </c>
      <c r="L27" s="90">
        <v>2E-3</v>
      </c>
      <c r="M27" s="121" t="s">
        <v>1</v>
      </c>
    </row>
    <row r="28" spans="1:13" x14ac:dyDescent="0.35">
      <c r="A28" s="291"/>
      <c r="B28" s="116" t="s">
        <v>105</v>
      </c>
      <c r="C28" s="212"/>
      <c r="D28" s="213"/>
      <c r="E28" s="90">
        <v>1.141965404484814</v>
      </c>
      <c r="F28" s="90">
        <v>0.1240791030371842</v>
      </c>
      <c r="G28" s="90">
        <f t="shared" si="0"/>
        <v>9.3183406380925329E-2</v>
      </c>
      <c r="H28" s="90">
        <f t="shared" si="2"/>
        <v>3.0895696656258863E-2</v>
      </c>
      <c r="I28" s="90">
        <v>9.4541158103888745E-2</v>
      </c>
      <c r="J28" s="296"/>
      <c r="K28" s="79">
        <v>78.614171626454734</v>
      </c>
      <c r="L28" s="90">
        <v>2E-3</v>
      </c>
      <c r="M28" s="121" t="s">
        <v>1</v>
      </c>
    </row>
    <row r="29" spans="1:13" x14ac:dyDescent="0.35">
      <c r="A29" s="291"/>
      <c r="B29" s="116" t="s">
        <v>136</v>
      </c>
      <c r="C29" s="212"/>
      <c r="D29" s="116" t="s">
        <v>153</v>
      </c>
      <c r="E29" s="90">
        <v>0.75423760322608402</v>
      </c>
      <c r="F29" s="90">
        <v>0.14771480372578283</v>
      </c>
      <c r="G29" s="90">
        <f t="shared" si="0"/>
        <v>0.11093381759806289</v>
      </c>
      <c r="H29" s="90">
        <f t="shared" si="2"/>
        <v>3.6780986127719927E-2</v>
      </c>
      <c r="I29" s="90">
        <v>5.2437675629000334E-2</v>
      </c>
      <c r="J29" s="296"/>
      <c r="K29" s="79">
        <v>51.170689421162422</v>
      </c>
      <c r="L29" s="90" t="s">
        <v>1</v>
      </c>
      <c r="M29" s="121" t="s">
        <v>1</v>
      </c>
    </row>
    <row r="30" spans="1:13" x14ac:dyDescent="0.35">
      <c r="A30" s="228"/>
      <c r="B30" s="116" t="s">
        <v>136</v>
      </c>
      <c r="C30" s="213"/>
      <c r="D30" s="116" t="s">
        <v>154</v>
      </c>
      <c r="E30" s="90">
        <v>0.57891650816164841</v>
      </c>
      <c r="F30" s="90">
        <v>0.15627712809678251</v>
      </c>
      <c r="G30" s="90">
        <f t="shared" si="0"/>
        <v>0.11736412320068366</v>
      </c>
      <c r="H30" s="90">
        <f t="shared" si="2"/>
        <v>3.8913004896098849E-2</v>
      </c>
      <c r="I30" s="90">
        <v>6.6405402919261849E-2</v>
      </c>
      <c r="J30" s="297"/>
      <c r="K30" s="79">
        <v>50.961296620504868</v>
      </c>
      <c r="L30" s="90" t="s">
        <v>1</v>
      </c>
      <c r="M30" s="121" t="s">
        <v>1</v>
      </c>
    </row>
    <row r="31" spans="1:13" x14ac:dyDescent="0.35">
      <c r="A31" s="290">
        <v>2011</v>
      </c>
      <c r="B31" s="115" t="s">
        <v>136</v>
      </c>
      <c r="C31" s="199" t="s">
        <v>104</v>
      </c>
      <c r="D31" s="199" t="s">
        <v>102</v>
      </c>
      <c r="E31" s="61">
        <v>0.61</v>
      </c>
      <c r="F31" s="61">
        <v>0.2</v>
      </c>
      <c r="G31" s="61">
        <f t="shared" si="0"/>
        <v>0.1502</v>
      </c>
      <c r="H31" s="61">
        <f t="shared" si="2"/>
        <v>4.9800000000000004E-2</v>
      </c>
      <c r="I31" s="61">
        <v>0.08</v>
      </c>
      <c r="J31" s="299">
        <v>3.5000000000000001E-3</v>
      </c>
      <c r="K31" s="62">
        <v>55.68</v>
      </c>
      <c r="L31" s="61">
        <v>2E-3</v>
      </c>
      <c r="M31" s="64">
        <v>38.54</v>
      </c>
    </row>
    <row r="32" spans="1:13" x14ac:dyDescent="0.35">
      <c r="A32" s="291"/>
      <c r="B32" s="115" t="s">
        <v>105</v>
      </c>
      <c r="C32" s="200"/>
      <c r="D32" s="221"/>
      <c r="E32" s="61">
        <v>1.03</v>
      </c>
      <c r="F32" s="61">
        <v>0.11</v>
      </c>
      <c r="G32" s="61">
        <f t="shared" si="0"/>
        <v>8.2610000000000003E-2</v>
      </c>
      <c r="H32" s="61">
        <f t="shared" si="2"/>
        <v>2.7390000000000001E-2</v>
      </c>
      <c r="I32" s="61">
        <v>0.09</v>
      </c>
      <c r="J32" s="300"/>
      <c r="K32" s="62">
        <v>71.22</v>
      </c>
      <c r="L32" s="61">
        <v>2E-3</v>
      </c>
      <c r="M32" s="64">
        <v>27.23</v>
      </c>
    </row>
    <row r="33" spans="1:22" x14ac:dyDescent="0.35">
      <c r="A33" s="291"/>
      <c r="B33" s="115" t="s">
        <v>136</v>
      </c>
      <c r="C33" s="200"/>
      <c r="D33" s="115" t="s">
        <v>153</v>
      </c>
      <c r="E33" s="61">
        <v>0.76</v>
      </c>
      <c r="F33" s="61">
        <v>0.14000000000000001</v>
      </c>
      <c r="G33" s="61">
        <f t="shared" si="0"/>
        <v>0.10514000000000001</v>
      </c>
      <c r="H33" s="61">
        <f t="shared" si="2"/>
        <v>3.4860000000000002E-2</v>
      </c>
      <c r="I33" s="61">
        <v>0.06</v>
      </c>
      <c r="J33" s="300"/>
      <c r="K33" s="62">
        <v>49.79</v>
      </c>
      <c r="L33" s="61" t="s">
        <v>1</v>
      </c>
      <c r="M33" s="64">
        <v>42.84</v>
      </c>
    </row>
    <row r="34" spans="1:22" x14ac:dyDescent="0.35">
      <c r="A34" s="228"/>
      <c r="B34" s="115" t="s">
        <v>136</v>
      </c>
      <c r="C34" s="221"/>
      <c r="D34" s="115" t="s">
        <v>154</v>
      </c>
      <c r="E34" s="61">
        <v>0.68</v>
      </c>
      <c r="F34" s="61">
        <v>0.16</v>
      </c>
      <c r="G34" s="61">
        <f t="shared" si="0"/>
        <v>0.12016</v>
      </c>
      <c r="H34" s="61">
        <f t="shared" si="2"/>
        <v>3.984E-2</v>
      </c>
      <c r="I34" s="61">
        <v>0.06</v>
      </c>
      <c r="J34" s="301"/>
      <c r="K34" s="62">
        <v>48.77</v>
      </c>
      <c r="L34" s="61" t="s">
        <v>1</v>
      </c>
      <c r="M34" s="64">
        <v>28.01</v>
      </c>
    </row>
    <row r="35" spans="1:22" x14ac:dyDescent="0.35">
      <c r="A35" s="290">
        <v>2012</v>
      </c>
      <c r="B35" s="114" t="s">
        <v>136</v>
      </c>
      <c r="C35" s="292" t="s">
        <v>104</v>
      </c>
      <c r="D35" s="292" t="s">
        <v>102</v>
      </c>
      <c r="E35" s="78">
        <v>0.5</v>
      </c>
      <c r="F35" s="78">
        <v>0.16700000000000001</v>
      </c>
      <c r="G35" s="90">
        <v>0.125417</v>
      </c>
      <c r="H35" s="90">
        <v>4.1583000000000002E-2</v>
      </c>
      <c r="I35" s="78">
        <v>6.7000000000000004E-2</v>
      </c>
      <c r="J35" s="305">
        <v>3.5000000000000001E-3</v>
      </c>
      <c r="K35" s="81">
        <v>57</v>
      </c>
      <c r="L35" s="78">
        <v>2E-3</v>
      </c>
      <c r="M35" s="82">
        <v>37.799999999999997</v>
      </c>
    </row>
    <row r="36" spans="1:22" x14ac:dyDescent="0.35">
      <c r="A36" s="291"/>
      <c r="B36" s="114" t="s">
        <v>105</v>
      </c>
      <c r="C36" s="293"/>
      <c r="D36" s="294"/>
      <c r="E36" s="78">
        <v>0.98899999999999999</v>
      </c>
      <c r="F36" s="78">
        <v>0.111</v>
      </c>
      <c r="G36" s="90">
        <v>8.3361000000000005E-2</v>
      </c>
      <c r="H36" s="90">
        <v>2.7639E-2</v>
      </c>
      <c r="I36" s="78">
        <v>8.8999999999999996E-2</v>
      </c>
      <c r="J36" s="306"/>
      <c r="K36" s="81">
        <v>83</v>
      </c>
      <c r="L36" s="78">
        <v>2E-3</v>
      </c>
      <c r="M36" s="82">
        <v>26.5</v>
      </c>
    </row>
    <row r="37" spans="1:22" x14ac:dyDescent="0.35">
      <c r="A37" s="291"/>
      <c r="B37" s="114" t="s">
        <v>136</v>
      </c>
      <c r="C37" s="293"/>
      <c r="D37" s="292" t="s">
        <v>153</v>
      </c>
      <c r="E37" s="78">
        <v>0.74099999999999999</v>
      </c>
      <c r="F37" s="78">
        <v>0.13700000000000001</v>
      </c>
      <c r="G37" s="90">
        <v>0.10288700000000001</v>
      </c>
      <c r="H37" s="90">
        <v>3.4113000000000004E-2</v>
      </c>
      <c r="I37" s="78">
        <v>4.1000000000000002E-2</v>
      </c>
      <c r="J37" s="306"/>
      <c r="K37" s="81">
        <v>50</v>
      </c>
      <c r="L37" s="78">
        <v>2E-3</v>
      </c>
      <c r="M37" s="82">
        <v>43.2</v>
      </c>
    </row>
    <row r="38" spans="1:22" x14ac:dyDescent="0.35">
      <c r="A38" s="291"/>
      <c r="B38" s="114" t="s">
        <v>105</v>
      </c>
      <c r="C38" s="293"/>
      <c r="D38" s="294"/>
      <c r="E38" s="78">
        <v>1.139</v>
      </c>
      <c r="F38" s="78">
        <v>0.10299999999999999</v>
      </c>
      <c r="G38" s="90">
        <v>7.7352999999999991E-2</v>
      </c>
      <c r="H38" s="90">
        <v>2.5647E-2</v>
      </c>
      <c r="I38" s="78">
        <v>9.1999999999999998E-2</v>
      </c>
      <c r="J38" s="306"/>
      <c r="K38" s="81">
        <v>71</v>
      </c>
      <c r="L38" s="78">
        <v>2E-3</v>
      </c>
      <c r="M38" s="82">
        <v>29.4</v>
      </c>
    </row>
    <row r="39" spans="1:22" x14ac:dyDescent="0.35">
      <c r="A39" s="291"/>
      <c r="B39" s="114" t="s">
        <v>136</v>
      </c>
      <c r="C39" s="293"/>
      <c r="D39" s="292" t="s">
        <v>154</v>
      </c>
      <c r="E39" s="78">
        <v>0.89700000000000002</v>
      </c>
      <c r="F39" s="78">
        <v>0.16200000000000001</v>
      </c>
      <c r="G39" s="90">
        <v>0.12166200000000001</v>
      </c>
      <c r="H39" s="90">
        <v>4.0337999999999999E-2</v>
      </c>
      <c r="I39" s="78">
        <v>3.9E-2</v>
      </c>
      <c r="J39" s="306"/>
      <c r="K39" s="81">
        <v>47</v>
      </c>
      <c r="L39" s="78" t="s">
        <v>1</v>
      </c>
      <c r="M39" s="82">
        <v>29.3</v>
      </c>
    </row>
    <row r="40" spans="1:22" x14ac:dyDescent="0.35">
      <c r="A40" s="228"/>
      <c r="B40" s="114" t="s">
        <v>105</v>
      </c>
      <c r="C40" s="294"/>
      <c r="D40" s="294"/>
      <c r="E40" s="78">
        <v>1.43</v>
      </c>
      <c r="F40" s="78">
        <v>0.254</v>
      </c>
      <c r="G40" s="90">
        <v>0.19075400000000001</v>
      </c>
      <c r="H40" s="90">
        <v>6.3245999999999997E-2</v>
      </c>
      <c r="I40" s="78">
        <v>5.0999999999999997E-2</v>
      </c>
      <c r="J40" s="307"/>
      <c r="K40" s="81">
        <v>71</v>
      </c>
      <c r="L40" s="78" t="s">
        <v>1</v>
      </c>
      <c r="M40" s="82">
        <v>19.399999999999999</v>
      </c>
    </row>
    <row r="41" spans="1:22" x14ac:dyDescent="0.35">
      <c r="A41" s="290">
        <v>2013</v>
      </c>
      <c r="B41" s="115" t="s">
        <v>136</v>
      </c>
      <c r="C41" s="199" t="s">
        <v>104</v>
      </c>
      <c r="D41" s="199" t="s">
        <v>102</v>
      </c>
      <c r="E41" s="61">
        <v>0.49199999999999999</v>
      </c>
      <c r="F41" s="61">
        <v>0.16</v>
      </c>
      <c r="G41" s="61">
        <v>0.12016</v>
      </c>
      <c r="H41" s="61">
        <v>3.984E-2</v>
      </c>
      <c r="I41" s="61">
        <v>6.3E-2</v>
      </c>
      <c r="J41" s="299">
        <v>3.5000000000000001E-3</v>
      </c>
      <c r="K41" s="62">
        <v>56</v>
      </c>
      <c r="L41" s="61">
        <v>2E-3</v>
      </c>
      <c r="M41" s="64">
        <v>40.9</v>
      </c>
    </row>
    <row r="42" spans="1:22" x14ac:dyDescent="0.35">
      <c r="A42" s="291"/>
      <c r="B42" s="115" t="s">
        <v>105</v>
      </c>
      <c r="C42" s="200"/>
      <c r="D42" s="221"/>
      <c r="E42" s="61">
        <v>0.82099999999999995</v>
      </c>
      <c r="F42" s="61">
        <v>0.124</v>
      </c>
      <c r="G42" s="61">
        <v>9.3123999999999998E-2</v>
      </c>
      <c r="H42" s="61">
        <v>3.0876000000000001E-2</v>
      </c>
      <c r="I42" s="61">
        <v>7.2999999999999995E-2</v>
      </c>
      <c r="J42" s="300"/>
      <c r="K42" s="62">
        <v>85</v>
      </c>
      <c r="L42" s="61">
        <v>2E-3</v>
      </c>
      <c r="M42" s="64">
        <v>27.4</v>
      </c>
    </row>
    <row r="43" spans="1:22" x14ac:dyDescent="0.35">
      <c r="A43" s="291"/>
      <c r="B43" s="115" t="s">
        <v>136</v>
      </c>
      <c r="C43" s="200"/>
      <c r="D43" s="199" t="s">
        <v>153</v>
      </c>
      <c r="E43" s="61">
        <v>0.68100000000000005</v>
      </c>
      <c r="F43" s="61">
        <v>0.14199999999999999</v>
      </c>
      <c r="G43" s="61">
        <v>0.10664199999999999</v>
      </c>
      <c r="H43" s="61">
        <v>3.5357999999999994E-2</v>
      </c>
      <c r="I43" s="61">
        <v>4.5999999999999999E-2</v>
      </c>
      <c r="J43" s="300"/>
      <c r="K43" s="62">
        <v>50</v>
      </c>
      <c r="L43" s="61">
        <v>2E-3</v>
      </c>
      <c r="M43" s="64">
        <v>42.5</v>
      </c>
    </row>
    <row r="44" spans="1:22" x14ac:dyDescent="0.35">
      <c r="A44" s="291"/>
      <c r="B44" s="115" t="s">
        <v>105</v>
      </c>
      <c r="C44" s="200"/>
      <c r="D44" s="221"/>
      <c r="E44" s="61">
        <v>0.69599999999999995</v>
      </c>
      <c r="F44" s="61">
        <v>8.1000000000000003E-2</v>
      </c>
      <c r="G44" s="61">
        <v>6.0831000000000003E-2</v>
      </c>
      <c r="H44" s="61">
        <v>2.0168999999999999E-2</v>
      </c>
      <c r="I44" s="61">
        <v>7.6999999999999999E-2</v>
      </c>
      <c r="J44" s="300"/>
      <c r="K44" s="62">
        <v>77</v>
      </c>
      <c r="L44" s="61">
        <v>2E-3</v>
      </c>
      <c r="M44" s="64">
        <v>27.6</v>
      </c>
    </row>
    <row r="45" spans="1:22" x14ac:dyDescent="0.35">
      <c r="A45" s="291"/>
      <c r="B45" s="115" t="s">
        <v>136</v>
      </c>
      <c r="C45" s="200"/>
      <c r="D45" s="199" t="s">
        <v>154</v>
      </c>
      <c r="E45" s="61">
        <v>0.82799999999999996</v>
      </c>
      <c r="F45" s="61">
        <v>0.152</v>
      </c>
      <c r="G45" s="61">
        <v>0.114152</v>
      </c>
      <c r="H45" s="61">
        <v>3.7848E-2</v>
      </c>
      <c r="I45" s="61">
        <v>3.7999999999999999E-2</v>
      </c>
      <c r="J45" s="300"/>
      <c r="K45" s="62">
        <v>47</v>
      </c>
      <c r="L45" s="61" t="s">
        <v>1</v>
      </c>
      <c r="M45" s="64">
        <v>29.4</v>
      </c>
    </row>
    <row r="46" spans="1:22" x14ac:dyDescent="0.35">
      <c r="A46" s="228"/>
      <c r="B46" s="115" t="s">
        <v>105</v>
      </c>
      <c r="C46" s="221"/>
      <c r="D46" s="221"/>
      <c r="E46" s="61">
        <v>0.78</v>
      </c>
      <c r="F46" s="61">
        <v>0.09</v>
      </c>
      <c r="G46" s="61">
        <v>6.7589999999999997E-2</v>
      </c>
      <c r="H46" s="61">
        <v>2.2409999999999999E-2</v>
      </c>
      <c r="I46" s="61">
        <v>4.2000000000000003E-2</v>
      </c>
      <c r="J46" s="301"/>
      <c r="K46" s="62">
        <v>76</v>
      </c>
      <c r="L46" s="61" t="s">
        <v>1</v>
      </c>
      <c r="M46" s="64">
        <v>18.3</v>
      </c>
    </row>
    <row r="47" spans="1:22" x14ac:dyDescent="0.35">
      <c r="A47" s="290">
        <v>2014</v>
      </c>
      <c r="B47" s="114" t="s">
        <v>155</v>
      </c>
      <c r="C47" s="292" t="s">
        <v>104</v>
      </c>
      <c r="D47" s="292" t="s">
        <v>102</v>
      </c>
      <c r="E47" s="78">
        <v>0.49199999999999999</v>
      </c>
      <c r="F47" s="78">
        <v>0.16</v>
      </c>
      <c r="G47" s="90">
        <v>0.12016</v>
      </c>
      <c r="H47" s="90">
        <v>3.984E-2</v>
      </c>
      <c r="I47" s="78">
        <v>6.3E-2</v>
      </c>
      <c r="J47" s="305">
        <v>3.5000000000000001E-3</v>
      </c>
      <c r="K47" s="81">
        <v>56</v>
      </c>
      <c r="L47" s="78">
        <v>2E-3</v>
      </c>
      <c r="M47" s="82">
        <v>40.9</v>
      </c>
    </row>
    <row r="48" spans="1:22" x14ac:dyDescent="0.35">
      <c r="A48" s="291"/>
      <c r="B48" s="114" t="s">
        <v>105</v>
      </c>
      <c r="C48" s="293"/>
      <c r="D48" s="294"/>
      <c r="E48" s="78">
        <v>0.82099999999999995</v>
      </c>
      <c r="F48" s="78">
        <v>0.124</v>
      </c>
      <c r="G48" s="90">
        <v>9.3123999999999998E-2</v>
      </c>
      <c r="H48" s="90">
        <v>3.0876000000000001E-2</v>
      </c>
      <c r="I48" s="78">
        <v>7.2999999999999995E-2</v>
      </c>
      <c r="J48" s="306"/>
      <c r="K48" s="81">
        <v>85</v>
      </c>
      <c r="L48" s="78">
        <v>2E-3</v>
      </c>
      <c r="M48" s="82">
        <v>27.4</v>
      </c>
      <c r="N48" s="39"/>
      <c r="O48" s="39"/>
      <c r="P48" s="39"/>
      <c r="Q48" s="39"/>
      <c r="R48" s="39"/>
      <c r="S48" s="39"/>
      <c r="T48" s="39"/>
      <c r="U48" s="39"/>
      <c r="V48" s="39"/>
    </row>
    <row r="49" spans="1:24" x14ac:dyDescent="0.35">
      <c r="A49" s="291"/>
      <c r="B49" s="114" t="s">
        <v>155</v>
      </c>
      <c r="C49" s="293"/>
      <c r="D49" s="292" t="s">
        <v>153</v>
      </c>
      <c r="E49" s="78">
        <v>0.68100000000000005</v>
      </c>
      <c r="F49" s="78">
        <v>0.14199999999999999</v>
      </c>
      <c r="G49" s="90">
        <v>0.10664199999999999</v>
      </c>
      <c r="H49" s="90">
        <v>3.5357999999999994E-2</v>
      </c>
      <c r="I49" s="78">
        <v>4.5999999999999999E-2</v>
      </c>
      <c r="J49" s="306"/>
      <c r="K49" s="81">
        <v>50</v>
      </c>
      <c r="L49" s="78">
        <v>2E-3</v>
      </c>
      <c r="M49" s="82">
        <v>42.5</v>
      </c>
      <c r="U49" s="40"/>
      <c r="V49" s="40"/>
    </row>
    <row r="50" spans="1:24" x14ac:dyDescent="0.35">
      <c r="A50" s="291"/>
      <c r="B50" s="114" t="s">
        <v>105</v>
      </c>
      <c r="C50" s="293"/>
      <c r="D50" s="294"/>
      <c r="E50" s="78">
        <v>0.69599999999999995</v>
      </c>
      <c r="F50" s="78">
        <v>8.1000000000000003E-2</v>
      </c>
      <c r="G50" s="90">
        <v>6.0831000000000003E-2</v>
      </c>
      <c r="H50" s="90">
        <v>2.0168999999999999E-2</v>
      </c>
      <c r="I50" s="78">
        <v>7.6999999999999999E-2</v>
      </c>
      <c r="J50" s="306"/>
      <c r="K50" s="81">
        <v>77</v>
      </c>
      <c r="L50" s="78">
        <v>2E-3</v>
      </c>
      <c r="M50" s="82">
        <v>27.6</v>
      </c>
      <c r="U50" s="40"/>
      <c r="V50" s="40"/>
    </row>
    <row r="51" spans="1:24" x14ac:dyDescent="0.35">
      <c r="A51" s="291"/>
      <c r="B51" s="114" t="s">
        <v>155</v>
      </c>
      <c r="C51" s="293"/>
      <c r="D51" s="292" t="s">
        <v>154</v>
      </c>
      <c r="E51" s="78">
        <v>0.82799999999999996</v>
      </c>
      <c r="F51" s="78">
        <v>0.152</v>
      </c>
      <c r="G51" s="90">
        <v>0.114152</v>
      </c>
      <c r="H51" s="90">
        <v>3.7848E-2</v>
      </c>
      <c r="I51" s="78">
        <v>3.7999999999999999E-2</v>
      </c>
      <c r="J51" s="306"/>
      <c r="K51" s="81">
        <v>47</v>
      </c>
      <c r="L51" s="78" t="s">
        <v>1</v>
      </c>
      <c r="M51" s="82">
        <v>29.4</v>
      </c>
      <c r="N51" s="41"/>
      <c r="O51" s="40"/>
      <c r="P51" s="40"/>
      <c r="Q51" s="40"/>
      <c r="R51" s="40"/>
      <c r="S51" s="40"/>
      <c r="T51" s="40"/>
      <c r="U51" s="40"/>
      <c r="V51" s="40"/>
    </row>
    <row r="52" spans="1:24" x14ac:dyDescent="0.35">
      <c r="A52" s="228"/>
      <c r="B52" s="114" t="s">
        <v>105</v>
      </c>
      <c r="C52" s="294"/>
      <c r="D52" s="294"/>
      <c r="E52" s="78">
        <v>0.78</v>
      </c>
      <c r="F52" s="78">
        <v>0.09</v>
      </c>
      <c r="G52" s="90">
        <v>6.7589999999999997E-2</v>
      </c>
      <c r="H52" s="90">
        <v>2.2409999999999999E-2</v>
      </c>
      <c r="I52" s="78">
        <v>4.2000000000000003E-2</v>
      </c>
      <c r="J52" s="307"/>
      <c r="K52" s="81">
        <v>76</v>
      </c>
      <c r="L52" s="78" t="s">
        <v>1</v>
      </c>
      <c r="M52" s="82">
        <v>18.3</v>
      </c>
      <c r="N52" s="41"/>
      <c r="O52" s="40"/>
      <c r="P52" s="40"/>
      <c r="Q52" s="40"/>
      <c r="R52" s="40"/>
      <c r="S52" s="40"/>
      <c r="T52" s="40"/>
      <c r="U52" s="1"/>
    </row>
    <row r="53" spans="1:24" x14ac:dyDescent="0.35">
      <c r="A53" s="290">
        <v>2015</v>
      </c>
      <c r="B53" s="115" t="s">
        <v>155</v>
      </c>
      <c r="C53" s="199" t="s">
        <v>140</v>
      </c>
      <c r="D53" s="199" t="s">
        <v>102</v>
      </c>
      <c r="E53" s="61">
        <v>0.57035639997490006</v>
      </c>
      <c r="F53" s="61">
        <v>0.12975525287931222</v>
      </c>
      <c r="G53" s="61">
        <f t="shared" ref="G53:G100" si="3">F53-H53</f>
        <v>9.7446194912363476E-2</v>
      </c>
      <c r="H53" s="61">
        <f t="shared" ref="H53:H58" si="4">F53*0.249</f>
        <v>3.2309057966948745E-2</v>
      </c>
      <c r="I53" s="61">
        <v>4.2587933150336994E-2</v>
      </c>
      <c r="J53" s="299">
        <v>3.5000000000000001E-3</v>
      </c>
      <c r="K53" s="62">
        <v>50.021728893465401</v>
      </c>
      <c r="L53" s="61">
        <v>2E-3</v>
      </c>
      <c r="M53" s="64">
        <v>44.244704571308702</v>
      </c>
      <c r="N53" s="41"/>
      <c r="O53" s="40"/>
      <c r="P53" s="40"/>
      <c r="Q53" s="40"/>
      <c r="R53" s="40"/>
      <c r="S53" s="40"/>
      <c r="T53" s="40"/>
      <c r="U53" s="1"/>
    </row>
    <row r="54" spans="1:24" x14ac:dyDescent="0.35">
      <c r="A54" s="291"/>
      <c r="B54" s="115" t="s">
        <v>105</v>
      </c>
      <c r="C54" s="200"/>
      <c r="D54" s="221"/>
      <c r="E54" s="61">
        <v>0.73413741280411948</v>
      </c>
      <c r="F54" s="61">
        <v>0.11170194937488355</v>
      </c>
      <c r="G54" s="61">
        <f t="shared" si="3"/>
        <v>8.3888163980537542E-2</v>
      </c>
      <c r="H54" s="61">
        <f t="shared" si="4"/>
        <v>2.7813785394346004E-2</v>
      </c>
      <c r="I54" s="61">
        <v>6.38413123323959E-2</v>
      </c>
      <c r="J54" s="300"/>
      <c r="K54" s="62">
        <v>74.610361783513014</v>
      </c>
      <c r="L54" s="61">
        <v>2E-3</v>
      </c>
      <c r="M54" s="64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5">
      <c r="A55" s="291"/>
      <c r="B55" s="115" t="s">
        <v>155</v>
      </c>
      <c r="C55" s="200"/>
      <c r="D55" s="199" t="s">
        <v>153</v>
      </c>
      <c r="E55" s="61">
        <v>0.70799999999999996</v>
      </c>
      <c r="F55" s="61">
        <v>0.113</v>
      </c>
      <c r="G55" s="61">
        <f t="shared" si="3"/>
        <v>8.4862999999999994E-2</v>
      </c>
      <c r="H55" s="61">
        <f t="shared" si="4"/>
        <v>2.8137000000000002E-2</v>
      </c>
      <c r="I55" s="61">
        <v>3.7388113567582648E-2</v>
      </c>
      <c r="J55" s="300"/>
      <c r="K55" s="62">
        <v>45.418839637749997</v>
      </c>
      <c r="L55" s="62" t="s">
        <v>1</v>
      </c>
      <c r="M55" s="64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35">
      <c r="A56" s="291"/>
      <c r="B56" s="115" t="s">
        <v>105</v>
      </c>
      <c r="C56" s="200"/>
      <c r="D56" s="221"/>
      <c r="E56" s="61">
        <v>0.63278135391644985</v>
      </c>
      <c r="F56" s="61">
        <v>7.1794843973795E-2</v>
      </c>
      <c r="G56" s="61">
        <f t="shared" si="3"/>
        <v>5.3917927824320047E-2</v>
      </c>
      <c r="H56" s="61">
        <f t="shared" si="4"/>
        <v>1.7876916149474956E-2</v>
      </c>
      <c r="I56" s="61">
        <v>4.9895918278151097E-2</v>
      </c>
      <c r="J56" s="300"/>
      <c r="K56" s="62">
        <v>54.486543728074103</v>
      </c>
      <c r="L56" s="62" t="s">
        <v>1</v>
      </c>
      <c r="M56" s="64">
        <v>41.003206574847063</v>
      </c>
      <c r="N56" s="1"/>
      <c r="U56" s="1"/>
      <c r="V56" s="1"/>
      <c r="W56" s="1"/>
      <c r="X56" s="1"/>
    </row>
    <row r="57" spans="1:24" x14ac:dyDescent="0.35">
      <c r="A57" s="291"/>
      <c r="B57" s="115" t="s">
        <v>155</v>
      </c>
      <c r="C57" s="200"/>
      <c r="D57" s="199" t="s">
        <v>154</v>
      </c>
      <c r="E57" s="61">
        <v>0.78900000000000003</v>
      </c>
      <c r="F57" s="61">
        <v>0.13600000000000001</v>
      </c>
      <c r="G57" s="61">
        <f t="shared" si="3"/>
        <v>0.102136</v>
      </c>
      <c r="H57" s="61">
        <f t="shared" si="4"/>
        <v>3.3864000000000005E-2</v>
      </c>
      <c r="I57" s="61">
        <v>2.8918306623843454E-2</v>
      </c>
      <c r="J57" s="300"/>
      <c r="K57" s="62">
        <v>43.431437012774509</v>
      </c>
      <c r="L57" s="62" t="s">
        <v>1</v>
      </c>
      <c r="M57" s="64">
        <v>32.5</v>
      </c>
      <c r="N57" s="1"/>
      <c r="U57" s="1"/>
      <c r="V57" s="1"/>
      <c r="W57" s="1"/>
      <c r="X57" s="1"/>
    </row>
    <row r="58" spans="1:24" x14ac:dyDescent="0.35">
      <c r="A58" s="228"/>
      <c r="B58" s="115" t="s">
        <v>105</v>
      </c>
      <c r="C58" s="221"/>
      <c r="D58" s="221"/>
      <c r="E58" s="61">
        <v>0.69722075928318228</v>
      </c>
      <c r="F58" s="61">
        <v>8.6989401722792778E-2</v>
      </c>
      <c r="G58" s="61">
        <f t="shared" si="3"/>
        <v>6.532904069381737E-2</v>
      </c>
      <c r="H58" s="61">
        <f t="shared" si="4"/>
        <v>2.1660361028975401E-2</v>
      </c>
      <c r="I58" s="61">
        <v>3.1959865468989955E-2</v>
      </c>
      <c r="J58" s="301"/>
      <c r="K58" s="62">
        <v>52.011650154108153</v>
      </c>
      <c r="L58" s="62" t="s">
        <v>1</v>
      </c>
      <c r="M58" s="64">
        <v>28.33054493268671</v>
      </c>
    </row>
    <row r="59" spans="1:24" x14ac:dyDescent="0.35">
      <c r="A59" s="290">
        <v>2016</v>
      </c>
      <c r="B59" s="114" t="s">
        <v>155</v>
      </c>
      <c r="C59" s="292" t="s">
        <v>140</v>
      </c>
      <c r="D59" s="292" t="s">
        <v>102</v>
      </c>
      <c r="E59" s="78">
        <v>0.60599999999999998</v>
      </c>
      <c r="F59" s="78">
        <v>0.124</v>
      </c>
      <c r="G59" s="78">
        <f t="shared" si="3"/>
        <v>9.3123999999999998E-2</v>
      </c>
      <c r="H59" s="78">
        <f t="shared" ref="H59:H76" si="5">F59*0.249</f>
        <v>3.0876000000000001E-2</v>
      </c>
      <c r="I59" s="78">
        <v>1.2999999999999999E-2</v>
      </c>
      <c r="J59" s="305">
        <v>3.5000000000000001E-3</v>
      </c>
      <c r="K59" s="81">
        <v>47</v>
      </c>
      <c r="L59" s="78" t="s">
        <v>1</v>
      </c>
      <c r="M59" s="82">
        <v>45.2</v>
      </c>
    </row>
    <row r="60" spans="1:24" x14ac:dyDescent="0.35">
      <c r="A60" s="291"/>
      <c r="B60" s="114" t="s">
        <v>105</v>
      </c>
      <c r="C60" s="293"/>
      <c r="D60" s="294"/>
      <c r="E60" s="78">
        <v>0.504</v>
      </c>
      <c r="F60" s="78">
        <v>7.9000000000000001E-2</v>
      </c>
      <c r="G60" s="78">
        <f t="shared" si="3"/>
        <v>5.9329E-2</v>
      </c>
      <c r="H60" s="78">
        <f t="shared" si="5"/>
        <v>1.9671000000000001E-2</v>
      </c>
      <c r="I60" s="78">
        <v>4.9000000000000002E-2</v>
      </c>
      <c r="J60" s="306"/>
      <c r="K60" s="81">
        <v>65</v>
      </c>
      <c r="L60" s="78" t="s">
        <v>1</v>
      </c>
      <c r="M60" s="82">
        <v>35.5</v>
      </c>
    </row>
    <row r="61" spans="1:24" x14ac:dyDescent="0.35">
      <c r="A61" s="291"/>
      <c r="B61" s="114" t="s">
        <v>155</v>
      </c>
      <c r="C61" s="293"/>
      <c r="D61" s="292" t="s">
        <v>153</v>
      </c>
      <c r="E61" s="78">
        <v>0.64900000000000002</v>
      </c>
      <c r="F61" s="78">
        <v>0.13</v>
      </c>
      <c r="G61" s="78">
        <f t="shared" si="3"/>
        <v>9.7629999999999995E-2</v>
      </c>
      <c r="H61" s="78">
        <f t="shared" si="5"/>
        <v>3.2370000000000003E-2</v>
      </c>
      <c r="I61" s="78">
        <v>3.7999999999999999E-2</v>
      </c>
      <c r="J61" s="306"/>
      <c r="K61" s="81">
        <v>46</v>
      </c>
      <c r="L61" s="78" t="s">
        <v>1</v>
      </c>
      <c r="M61" s="82">
        <v>45.7</v>
      </c>
    </row>
    <row r="62" spans="1:24" x14ac:dyDescent="0.35">
      <c r="A62" s="291"/>
      <c r="B62" s="114" t="s">
        <v>105</v>
      </c>
      <c r="C62" s="293"/>
      <c r="D62" s="294"/>
      <c r="E62" s="78">
        <v>0.71499999999999997</v>
      </c>
      <c r="F62" s="78">
        <v>0.111</v>
      </c>
      <c r="G62" s="78">
        <f t="shared" si="3"/>
        <v>8.3361000000000005E-2</v>
      </c>
      <c r="H62" s="78">
        <f t="shared" si="5"/>
        <v>2.7639E-2</v>
      </c>
      <c r="I62" s="78">
        <v>4.3999999999999997E-2</v>
      </c>
      <c r="J62" s="306"/>
      <c r="K62" s="81">
        <v>62</v>
      </c>
      <c r="L62" s="78" t="s">
        <v>1</v>
      </c>
      <c r="M62" s="82">
        <v>34.299999999999997</v>
      </c>
    </row>
    <row r="63" spans="1:24" x14ac:dyDescent="0.35">
      <c r="A63" s="291"/>
      <c r="B63" s="114" t="s">
        <v>155</v>
      </c>
      <c r="C63" s="293"/>
      <c r="D63" s="292" t="s">
        <v>154</v>
      </c>
      <c r="E63" s="78">
        <v>0.51700000000000002</v>
      </c>
      <c r="F63" s="78">
        <v>0.16</v>
      </c>
      <c r="G63" s="78">
        <f t="shared" si="3"/>
        <v>0.12016</v>
      </c>
      <c r="H63" s="78">
        <f t="shared" si="5"/>
        <v>3.984E-2</v>
      </c>
      <c r="I63" s="78">
        <v>3.9E-2</v>
      </c>
      <c r="J63" s="306"/>
      <c r="K63" s="81">
        <v>45</v>
      </c>
      <c r="L63" s="78" t="s">
        <v>1</v>
      </c>
      <c r="M63" s="82">
        <v>31.2</v>
      </c>
    </row>
    <row r="64" spans="1:24" x14ac:dyDescent="0.35">
      <c r="A64" s="228"/>
      <c r="B64" s="114" t="s">
        <v>105</v>
      </c>
      <c r="C64" s="294"/>
      <c r="D64" s="294"/>
      <c r="E64" s="78">
        <v>0.82699999999999996</v>
      </c>
      <c r="F64" s="78">
        <v>0.18</v>
      </c>
      <c r="G64" s="78">
        <f t="shared" si="3"/>
        <v>0.13517999999999999</v>
      </c>
      <c r="H64" s="78">
        <f t="shared" si="5"/>
        <v>4.4819999999999999E-2</v>
      </c>
      <c r="I64" s="78">
        <v>2.1000000000000001E-2</v>
      </c>
      <c r="J64" s="307"/>
      <c r="K64" s="81">
        <v>60</v>
      </c>
      <c r="L64" s="78" t="s">
        <v>1</v>
      </c>
      <c r="M64" s="82">
        <v>23</v>
      </c>
    </row>
    <row r="65" spans="1:13" x14ac:dyDescent="0.35">
      <c r="A65" s="290">
        <v>2017</v>
      </c>
      <c r="B65" s="115" t="s">
        <v>155</v>
      </c>
      <c r="C65" s="199" t="s">
        <v>140</v>
      </c>
      <c r="D65" s="199" t="s">
        <v>102</v>
      </c>
      <c r="E65" s="61">
        <v>0.57999999999999996</v>
      </c>
      <c r="F65" s="61">
        <v>0.11</v>
      </c>
      <c r="G65" s="61">
        <f t="shared" si="3"/>
        <v>8.2610000000000003E-2</v>
      </c>
      <c r="H65" s="61">
        <f t="shared" si="5"/>
        <v>2.7390000000000001E-2</v>
      </c>
      <c r="I65" s="61">
        <v>2.4E-2</v>
      </c>
      <c r="J65" s="299">
        <v>3.5000000000000001E-3</v>
      </c>
      <c r="K65" s="62">
        <v>38</v>
      </c>
      <c r="L65" s="61">
        <v>2E-3</v>
      </c>
      <c r="M65" s="64">
        <v>57.1</v>
      </c>
    </row>
    <row r="66" spans="1:13" x14ac:dyDescent="0.35">
      <c r="A66" s="291"/>
      <c r="B66" s="115" t="s">
        <v>105</v>
      </c>
      <c r="C66" s="200"/>
      <c r="D66" s="221"/>
      <c r="E66" s="61">
        <v>0.52500000000000002</v>
      </c>
      <c r="F66" s="61">
        <v>7.2999999999999995E-2</v>
      </c>
      <c r="G66" s="61">
        <f t="shared" si="3"/>
        <v>5.4822999999999997E-2</v>
      </c>
      <c r="H66" s="61">
        <f t="shared" si="5"/>
        <v>1.8176999999999999E-2</v>
      </c>
      <c r="I66" s="61">
        <v>4.2999999999999997E-2</v>
      </c>
      <c r="J66" s="300"/>
      <c r="K66" s="62">
        <v>48</v>
      </c>
      <c r="L66" s="61">
        <v>2E-3</v>
      </c>
      <c r="M66" s="64">
        <v>45.6</v>
      </c>
    </row>
    <row r="67" spans="1:13" x14ac:dyDescent="0.35">
      <c r="A67" s="291"/>
      <c r="B67" s="115" t="s">
        <v>155</v>
      </c>
      <c r="C67" s="200"/>
      <c r="D67" s="199" t="s">
        <v>153</v>
      </c>
      <c r="E67" s="61">
        <v>0.73099999999999998</v>
      </c>
      <c r="F67" s="61">
        <v>0.12</v>
      </c>
      <c r="G67" s="61">
        <f t="shared" si="3"/>
        <v>9.0119999999999992E-2</v>
      </c>
      <c r="H67" s="61">
        <f t="shared" si="5"/>
        <v>2.988E-2</v>
      </c>
      <c r="I67" s="61">
        <v>3.1E-2</v>
      </c>
      <c r="J67" s="300"/>
      <c r="K67" s="62">
        <v>41</v>
      </c>
      <c r="L67" s="62" t="s">
        <v>1</v>
      </c>
      <c r="M67" s="64">
        <v>51.9</v>
      </c>
    </row>
    <row r="68" spans="1:13" x14ac:dyDescent="0.35">
      <c r="A68" s="291"/>
      <c r="B68" s="115" t="s">
        <v>105</v>
      </c>
      <c r="C68" s="200"/>
      <c r="D68" s="221"/>
      <c r="E68" s="61">
        <v>0.69399999999999995</v>
      </c>
      <c r="F68" s="61">
        <v>8.4000000000000005E-2</v>
      </c>
      <c r="G68" s="61">
        <f t="shared" si="3"/>
        <v>6.3084000000000001E-2</v>
      </c>
      <c r="H68" s="61">
        <f t="shared" si="5"/>
        <v>2.0916000000000001E-2</v>
      </c>
      <c r="I68" s="61">
        <v>4.4999999999999998E-2</v>
      </c>
      <c r="J68" s="300"/>
      <c r="K68" s="62">
        <v>49</v>
      </c>
      <c r="L68" s="62" t="s">
        <v>1</v>
      </c>
      <c r="M68" s="64">
        <v>44</v>
      </c>
    </row>
    <row r="69" spans="1:13" x14ac:dyDescent="0.35">
      <c r="A69" s="291"/>
      <c r="B69" s="115" t="s">
        <v>155</v>
      </c>
      <c r="C69" s="200"/>
      <c r="D69" s="199" t="s">
        <v>154</v>
      </c>
      <c r="E69" s="61">
        <v>0.47599999999999998</v>
      </c>
      <c r="F69" s="61">
        <v>0.151</v>
      </c>
      <c r="G69" s="61">
        <f t="shared" si="3"/>
        <v>0.113401</v>
      </c>
      <c r="H69" s="61">
        <f t="shared" si="5"/>
        <v>3.7599E-2</v>
      </c>
      <c r="I69" s="61">
        <v>2.4E-2</v>
      </c>
      <c r="J69" s="300"/>
      <c r="K69" s="62">
        <v>40</v>
      </c>
      <c r="L69" s="62" t="s">
        <v>1</v>
      </c>
      <c r="M69" s="64">
        <v>35.799999999999997</v>
      </c>
    </row>
    <row r="70" spans="1:13" x14ac:dyDescent="0.35">
      <c r="A70" s="228"/>
      <c r="B70" s="115" t="s">
        <v>105</v>
      </c>
      <c r="C70" s="221"/>
      <c r="D70" s="221"/>
      <c r="E70" s="61">
        <v>0.68899999999999995</v>
      </c>
      <c r="F70" s="61">
        <v>0.11</v>
      </c>
      <c r="G70" s="61">
        <f t="shared" si="3"/>
        <v>8.2610000000000003E-2</v>
      </c>
      <c r="H70" s="61">
        <f t="shared" si="5"/>
        <v>2.7390000000000001E-2</v>
      </c>
      <c r="I70" s="61">
        <v>2.8000000000000001E-2</v>
      </c>
      <c r="J70" s="301"/>
      <c r="K70" s="62">
        <v>48</v>
      </c>
      <c r="L70" s="62" t="s">
        <v>1</v>
      </c>
      <c r="M70" s="64">
        <v>29.8</v>
      </c>
    </row>
    <row r="71" spans="1:13" x14ac:dyDescent="0.35">
      <c r="A71" s="290">
        <v>2018</v>
      </c>
      <c r="B71" s="114" t="s">
        <v>155</v>
      </c>
      <c r="C71" s="292" t="s">
        <v>140</v>
      </c>
      <c r="D71" s="292" t="s">
        <v>102</v>
      </c>
      <c r="E71" s="78">
        <v>0.60799999999999998</v>
      </c>
      <c r="F71" s="78">
        <v>0.108</v>
      </c>
      <c r="G71" s="90">
        <f t="shared" si="3"/>
        <v>8.1108E-2</v>
      </c>
      <c r="H71" s="90">
        <f t="shared" si="5"/>
        <v>2.6891999999999999E-2</v>
      </c>
      <c r="I71" s="78">
        <v>2.3E-2</v>
      </c>
      <c r="J71" s="305">
        <v>3.5000000000000001E-3</v>
      </c>
      <c r="K71" s="81">
        <v>37</v>
      </c>
      <c r="L71" s="78">
        <v>2E-3</v>
      </c>
      <c r="M71" s="82">
        <v>58.5</v>
      </c>
    </row>
    <row r="72" spans="1:13" x14ac:dyDescent="0.35">
      <c r="A72" s="291"/>
      <c r="B72" s="114" t="s">
        <v>105</v>
      </c>
      <c r="C72" s="293"/>
      <c r="D72" s="294"/>
      <c r="E72" s="78">
        <v>0.54500000000000004</v>
      </c>
      <c r="F72" s="78">
        <v>7.2999999999999995E-2</v>
      </c>
      <c r="G72" s="90">
        <f t="shared" si="3"/>
        <v>5.4822999999999997E-2</v>
      </c>
      <c r="H72" s="90">
        <f t="shared" si="5"/>
        <v>1.8176999999999999E-2</v>
      </c>
      <c r="I72" s="78">
        <v>4.5999999999999999E-2</v>
      </c>
      <c r="J72" s="306"/>
      <c r="K72" s="81">
        <v>50</v>
      </c>
      <c r="L72" s="78">
        <v>2E-3</v>
      </c>
      <c r="M72" s="82">
        <v>44.2</v>
      </c>
    </row>
    <row r="73" spans="1:13" x14ac:dyDescent="0.35">
      <c r="A73" s="291"/>
      <c r="B73" s="114" t="s">
        <v>155</v>
      </c>
      <c r="C73" s="293"/>
      <c r="D73" s="292" t="s">
        <v>153</v>
      </c>
      <c r="E73" s="78">
        <v>0.83399999999999996</v>
      </c>
      <c r="F73" s="78">
        <v>0.113</v>
      </c>
      <c r="G73" s="90">
        <f t="shared" si="3"/>
        <v>8.4862999999999994E-2</v>
      </c>
      <c r="H73" s="90">
        <f t="shared" si="5"/>
        <v>2.8137000000000002E-2</v>
      </c>
      <c r="I73" s="78">
        <v>0.03</v>
      </c>
      <c r="J73" s="306"/>
      <c r="K73" s="81">
        <v>41</v>
      </c>
      <c r="L73" s="78" t="s">
        <v>1</v>
      </c>
      <c r="M73" s="82">
        <v>51.5</v>
      </c>
    </row>
    <row r="74" spans="1:13" x14ac:dyDescent="0.35">
      <c r="A74" s="291"/>
      <c r="B74" s="114" t="s">
        <v>105</v>
      </c>
      <c r="C74" s="293"/>
      <c r="D74" s="294"/>
      <c r="E74" s="78">
        <v>0.72599999999999998</v>
      </c>
      <c r="F74" s="78">
        <v>8.5999999999999993E-2</v>
      </c>
      <c r="G74" s="90">
        <f t="shared" si="3"/>
        <v>6.4585999999999991E-2</v>
      </c>
      <c r="H74" s="90">
        <f t="shared" si="5"/>
        <v>2.1413999999999999E-2</v>
      </c>
      <c r="I74" s="78">
        <v>4.2000000000000003E-2</v>
      </c>
      <c r="J74" s="306"/>
      <c r="K74" s="81">
        <v>49</v>
      </c>
      <c r="L74" s="78" t="s">
        <v>1</v>
      </c>
      <c r="M74" s="82">
        <v>44</v>
      </c>
    </row>
    <row r="75" spans="1:13" x14ac:dyDescent="0.35">
      <c r="A75" s="291"/>
      <c r="B75" s="114" t="s">
        <v>155</v>
      </c>
      <c r="C75" s="293"/>
      <c r="D75" s="292" t="s">
        <v>154</v>
      </c>
      <c r="E75" s="78">
        <v>0.502</v>
      </c>
      <c r="F75" s="78">
        <v>0.13900000000000001</v>
      </c>
      <c r="G75" s="90">
        <f t="shared" si="3"/>
        <v>0.10438900000000001</v>
      </c>
      <c r="H75" s="90">
        <f t="shared" si="5"/>
        <v>3.4611000000000003E-2</v>
      </c>
      <c r="I75" s="78">
        <v>2.7E-2</v>
      </c>
      <c r="J75" s="306"/>
      <c r="K75" s="81">
        <v>40</v>
      </c>
      <c r="L75" s="78" t="s">
        <v>1</v>
      </c>
      <c r="M75" s="82">
        <v>35.6</v>
      </c>
    </row>
    <row r="76" spans="1:13" x14ac:dyDescent="0.35">
      <c r="A76" s="228"/>
      <c r="B76" s="114" t="s">
        <v>105</v>
      </c>
      <c r="C76" s="294"/>
      <c r="D76" s="294"/>
      <c r="E76" s="78">
        <v>0.65400000000000003</v>
      </c>
      <c r="F76" s="78">
        <v>0.10100000000000001</v>
      </c>
      <c r="G76" s="90">
        <f t="shared" si="3"/>
        <v>7.5851000000000002E-2</v>
      </c>
      <c r="H76" s="90">
        <f t="shared" si="5"/>
        <v>2.5149000000000001E-2</v>
      </c>
      <c r="I76" s="78">
        <v>3.5000000000000003E-2</v>
      </c>
      <c r="J76" s="307"/>
      <c r="K76" s="81">
        <v>47</v>
      </c>
      <c r="L76" s="78" t="s">
        <v>1</v>
      </c>
      <c r="M76" s="82">
        <v>30.3</v>
      </c>
    </row>
    <row r="77" spans="1:13" x14ac:dyDescent="0.35">
      <c r="A77" s="290">
        <v>2019</v>
      </c>
      <c r="B77" s="115" t="s">
        <v>155</v>
      </c>
      <c r="C77" s="199" t="s">
        <v>140</v>
      </c>
      <c r="D77" s="199" t="s">
        <v>102</v>
      </c>
      <c r="E77" s="61">
        <v>0.56647173232607106</v>
      </c>
      <c r="F77" s="61">
        <v>0.11083843165975986</v>
      </c>
      <c r="G77" s="61">
        <f t="shared" si="3"/>
        <v>8.3239662176479656E-2</v>
      </c>
      <c r="H77" s="61">
        <f>F77*0.249</f>
        <v>2.7598769483280206E-2</v>
      </c>
      <c r="I77" s="61">
        <v>2.3205008710478044E-2</v>
      </c>
      <c r="J77" s="299">
        <v>3.5000000000000001E-3</v>
      </c>
      <c r="K77" s="62">
        <v>38.822974208643572</v>
      </c>
      <c r="L77" s="61">
        <v>2E-3</v>
      </c>
      <c r="M77" s="64">
        <v>55.926995531618971</v>
      </c>
    </row>
    <row r="78" spans="1:13" x14ac:dyDescent="0.35">
      <c r="A78" s="291"/>
      <c r="B78" s="115" t="s">
        <v>105</v>
      </c>
      <c r="C78" s="200"/>
      <c r="D78" s="221"/>
      <c r="E78" s="61">
        <v>0.50342694377454966</v>
      </c>
      <c r="F78" s="61">
        <v>6.9630240657434769E-2</v>
      </c>
      <c r="G78" s="61">
        <f t="shared" si="3"/>
        <v>5.2292310733733513E-2</v>
      </c>
      <c r="H78" s="61">
        <f t="shared" ref="H78:H82" si="6">F78*0.249</f>
        <v>1.7337929923701256E-2</v>
      </c>
      <c r="I78" s="61">
        <v>4.731636706540112E-2</v>
      </c>
      <c r="J78" s="300"/>
      <c r="K78" s="62">
        <v>53.764143241683328</v>
      </c>
      <c r="L78" s="61">
        <v>2E-3</v>
      </c>
      <c r="M78" s="64">
        <v>43.101649720803763</v>
      </c>
    </row>
    <row r="79" spans="1:13" x14ac:dyDescent="0.35">
      <c r="A79" s="291"/>
      <c r="B79" s="115" t="s">
        <v>155</v>
      </c>
      <c r="C79" s="200"/>
      <c r="D79" s="199" t="s">
        <v>153</v>
      </c>
      <c r="E79" s="61">
        <v>0.83442462142734741</v>
      </c>
      <c r="F79" s="61">
        <v>0.123496457936873</v>
      </c>
      <c r="G79" s="61">
        <f t="shared" si="3"/>
        <v>9.2745839910591626E-2</v>
      </c>
      <c r="H79" s="61">
        <f t="shared" si="6"/>
        <v>3.0750618026281377E-2</v>
      </c>
      <c r="I79" s="61">
        <v>2.8603316888684463E-2</v>
      </c>
      <c r="J79" s="300"/>
      <c r="K79" s="62">
        <v>39.457484302304955</v>
      </c>
      <c r="L79" s="62" t="s">
        <v>1</v>
      </c>
      <c r="M79" s="64">
        <v>53.923005868905797</v>
      </c>
    </row>
    <row r="80" spans="1:13" x14ac:dyDescent="0.35">
      <c r="A80" s="291"/>
      <c r="B80" s="115" t="s">
        <v>105</v>
      </c>
      <c r="C80" s="200"/>
      <c r="D80" s="221"/>
      <c r="E80" s="61">
        <v>0.75388561813520294</v>
      </c>
      <c r="F80" s="61">
        <v>9.3398604162419407E-2</v>
      </c>
      <c r="G80" s="61">
        <f t="shared" si="3"/>
        <v>7.0142351725976979E-2</v>
      </c>
      <c r="H80" s="61">
        <f t="shared" si="6"/>
        <v>2.3256252436442432E-2</v>
      </c>
      <c r="I80" s="61">
        <v>4.2913537552230749E-2</v>
      </c>
      <c r="J80" s="300"/>
      <c r="K80" s="62">
        <v>48.700655307791919</v>
      </c>
      <c r="L80" s="62" t="s">
        <v>1</v>
      </c>
      <c r="M80" s="64">
        <v>44.047355547863475</v>
      </c>
    </row>
    <row r="81" spans="1:13" x14ac:dyDescent="0.35">
      <c r="A81" s="291"/>
      <c r="B81" s="115" t="s">
        <v>155</v>
      </c>
      <c r="C81" s="200"/>
      <c r="D81" s="199" t="s">
        <v>154</v>
      </c>
      <c r="E81" s="61">
        <v>0.52398628368204947</v>
      </c>
      <c r="F81" s="61">
        <v>0.13989510032570673</v>
      </c>
      <c r="G81" s="61">
        <f t="shared" si="3"/>
        <v>0.10506122034460576</v>
      </c>
      <c r="H81" s="61">
        <f t="shared" si="6"/>
        <v>3.4833879981100976E-2</v>
      </c>
      <c r="I81" s="61">
        <v>2.2958937052376675E-2</v>
      </c>
      <c r="J81" s="300"/>
      <c r="K81" s="62">
        <v>38.893444770597938</v>
      </c>
      <c r="L81" s="62" t="s">
        <v>1</v>
      </c>
      <c r="M81" s="64">
        <v>36.386234744505657</v>
      </c>
    </row>
    <row r="82" spans="1:13" x14ac:dyDescent="0.35">
      <c r="A82" s="228"/>
      <c r="B82" s="115" t="s">
        <v>105</v>
      </c>
      <c r="C82" s="221"/>
      <c r="D82" s="221"/>
      <c r="E82" s="61">
        <v>0.67991022717469107</v>
      </c>
      <c r="F82" s="61">
        <v>9.5893303907647193E-2</v>
      </c>
      <c r="G82" s="61">
        <f t="shared" si="3"/>
        <v>7.2015871234643036E-2</v>
      </c>
      <c r="H82" s="61">
        <f t="shared" si="6"/>
        <v>2.3877432673004149E-2</v>
      </c>
      <c r="I82" s="61">
        <v>3.40564276004542E-2</v>
      </c>
      <c r="J82" s="301"/>
      <c r="K82" s="62">
        <v>46.828298351275549</v>
      </c>
      <c r="L82" s="62" t="s">
        <v>1</v>
      </c>
      <c r="M82" s="64">
        <v>30.244934019258466</v>
      </c>
    </row>
    <row r="83" spans="1:13" x14ac:dyDescent="0.35">
      <c r="A83" s="290">
        <v>2020</v>
      </c>
      <c r="B83" s="114" t="s">
        <v>155</v>
      </c>
      <c r="C83" s="292" t="s">
        <v>140</v>
      </c>
      <c r="D83" s="292" t="s">
        <v>102</v>
      </c>
      <c r="E83" s="78">
        <v>0.53675358567307818</v>
      </c>
      <c r="F83" s="78">
        <v>0.11542767404366956</v>
      </c>
      <c r="G83" s="90">
        <f t="shared" si="3"/>
        <v>8.6686183206795844E-2</v>
      </c>
      <c r="H83" s="90">
        <f>F83*0.249</f>
        <v>2.8741490836873721E-2</v>
      </c>
      <c r="I83" s="78">
        <v>2.3445696393121909E-2</v>
      </c>
      <c r="J83" s="295">
        <v>3.5000000000000001E-3</v>
      </c>
      <c r="K83" s="81">
        <v>42.676578998291866</v>
      </c>
      <c r="L83" s="78">
        <v>2E-3</v>
      </c>
      <c r="M83" s="82">
        <v>50.920549134643352</v>
      </c>
    </row>
    <row r="84" spans="1:13" x14ac:dyDescent="0.35">
      <c r="A84" s="291"/>
      <c r="B84" s="114" t="s">
        <v>105</v>
      </c>
      <c r="C84" s="293"/>
      <c r="D84" s="294"/>
      <c r="E84" s="78">
        <v>0.46212305333434872</v>
      </c>
      <c r="F84" s="78">
        <v>7.1781554489376273E-2</v>
      </c>
      <c r="G84" s="90">
        <f t="shared" si="3"/>
        <v>5.3907947421521579E-2</v>
      </c>
      <c r="H84" s="90">
        <f t="shared" ref="H84:H100" si="7">F84*0.249</f>
        <v>1.787360706785469E-2</v>
      </c>
      <c r="I84" s="78">
        <v>4.7527706445307544E-2</v>
      </c>
      <c r="J84" s="296"/>
      <c r="K84" s="81">
        <v>52.669742220445251</v>
      </c>
      <c r="L84" s="78">
        <v>2E-3</v>
      </c>
      <c r="M84" s="82">
        <v>43.270164815728684</v>
      </c>
    </row>
    <row r="85" spans="1:13" x14ac:dyDescent="0.35">
      <c r="A85" s="291"/>
      <c r="B85" s="114" t="s">
        <v>155</v>
      </c>
      <c r="C85" s="293"/>
      <c r="D85" s="292" t="s">
        <v>153</v>
      </c>
      <c r="E85" s="78">
        <v>0.83430529630924766</v>
      </c>
      <c r="F85" s="78">
        <v>0.12820467048089004</v>
      </c>
      <c r="G85" s="90">
        <f t="shared" si="3"/>
        <v>9.6281707531148425E-2</v>
      </c>
      <c r="H85" s="90">
        <f t="shared" si="7"/>
        <v>3.1922962949741618E-2</v>
      </c>
      <c r="I85" s="78">
        <v>3.3023868576584514E-2</v>
      </c>
      <c r="J85" s="296"/>
      <c r="K85" s="81">
        <v>42.185601216687601</v>
      </c>
      <c r="L85" s="78" t="s">
        <v>1</v>
      </c>
      <c r="M85" s="82">
        <v>50.800994600510286</v>
      </c>
    </row>
    <row r="86" spans="1:13" x14ac:dyDescent="0.35">
      <c r="A86" s="291"/>
      <c r="B86" s="114" t="s">
        <v>105</v>
      </c>
      <c r="C86" s="293"/>
      <c r="D86" s="294"/>
      <c r="E86" s="78">
        <v>0.79251317763910945</v>
      </c>
      <c r="F86" s="78">
        <v>9.5743417819843274E-2</v>
      </c>
      <c r="G86" s="90">
        <f t="shared" si="3"/>
        <v>7.1903306782702292E-2</v>
      </c>
      <c r="H86" s="90">
        <f t="shared" si="7"/>
        <v>2.3840111037140975E-2</v>
      </c>
      <c r="I86" s="78">
        <v>4.4428594895526918E-2</v>
      </c>
      <c r="J86" s="296"/>
      <c r="K86" s="81">
        <v>48.788036027520342</v>
      </c>
      <c r="L86" s="78" t="s">
        <v>1</v>
      </c>
      <c r="M86" s="82">
        <v>44.015896612019837</v>
      </c>
    </row>
    <row r="87" spans="1:13" x14ac:dyDescent="0.35">
      <c r="A87" s="291"/>
      <c r="B87" s="114" t="s">
        <v>155</v>
      </c>
      <c r="C87" s="293"/>
      <c r="D87" s="292" t="s">
        <v>154</v>
      </c>
      <c r="E87" s="78">
        <v>0.50852180388804702</v>
      </c>
      <c r="F87" s="78">
        <v>0.14106762151765942</v>
      </c>
      <c r="G87" s="90">
        <f t="shared" si="3"/>
        <v>0.10594178375976222</v>
      </c>
      <c r="H87" s="90">
        <f t="shared" si="7"/>
        <v>3.5125837757897196E-2</v>
      </c>
      <c r="I87" s="78">
        <v>2.8273672145160661E-2</v>
      </c>
      <c r="J87" s="296"/>
      <c r="K87" s="81">
        <v>40.339790918716247</v>
      </c>
      <c r="L87" s="78" t="s">
        <v>1</v>
      </c>
      <c r="M87" s="82">
        <v>35.396613725699702</v>
      </c>
    </row>
    <row r="88" spans="1:13" x14ac:dyDescent="0.35">
      <c r="A88" s="228"/>
      <c r="B88" s="114" t="s">
        <v>105</v>
      </c>
      <c r="C88" s="294"/>
      <c r="D88" s="294"/>
      <c r="E88" s="78">
        <v>0.68207278612659861</v>
      </c>
      <c r="F88" s="78">
        <v>9.6012057091984696E-2</v>
      </c>
      <c r="G88" s="90">
        <f t="shared" si="3"/>
        <v>7.2105054876080502E-2</v>
      </c>
      <c r="H88" s="90">
        <f t="shared" si="7"/>
        <v>2.390700221590419E-2</v>
      </c>
      <c r="I88" s="78">
        <v>2.8919401018268943E-2</v>
      </c>
      <c r="J88" s="297"/>
      <c r="K88" s="81">
        <v>47.108838765605313</v>
      </c>
      <c r="L88" s="78" t="s">
        <v>1</v>
      </c>
      <c r="M88" s="82">
        <v>30.174869728037677</v>
      </c>
    </row>
    <row r="89" spans="1:13" x14ac:dyDescent="0.35">
      <c r="A89" s="290">
        <v>2021</v>
      </c>
      <c r="B89" s="115" t="s">
        <v>155</v>
      </c>
      <c r="C89" s="199" t="s">
        <v>140</v>
      </c>
      <c r="D89" s="199" t="s">
        <v>102</v>
      </c>
      <c r="E89" s="61">
        <v>0.48601783835450868</v>
      </c>
      <c r="F89" s="61">
        <v>0.107795661005054</v>
      </c>
      <c r="G89" s="61">
        <f t="shared" si="3"/>
        <v>8.095454141479555E-2</v>
      </c>
      <c r="H89" s="61">
        <f t="shared" si="7"/>
        <v>2.6841119590258446E-2</v>
      </c>
      <c r="I89" s="61">
        <v>2.4897340769391901E-2</v>
      </c>
      <c r="J89" s="299">
        <v>3.5000000000000001E-3</v>
      </c>
      <c r="K89" s="62">
        <v>40.587043794556763</v>
      </c>
      <c r="L89" s="61">
        <v>2E-3</v>
      </c>
      <c r="M89" s="64">
        <v>53.437351630467504</v>
      </c>
    </row>
    <row r="90" spans="1:13" x14ac:dyDescent="0.35">
      <c r="A90" s="291"/>
      <c r="B90" s="115" t="s">
        <v>105</v>
      </c>
      <c r="C90" s="200"/>
      <c r="D90" s="221"/>
      <c r="E90" s="61">
        <v>0.43899753499653682</v>
      </c>
      <c r="F90" s="61">
        <v>7.0491249952293125E-2</v>
      </c>
      <c r="G90" s="61">
        <f t="shared" si="3"/>
        <v>5.2938928714172134E-2</v>
      </c>
      <c r="H90" s="61">
        <f t="shared" si="7"/>
        <v>1.7552321238120987E-2</v>
      </c>
      <c r="I90" s="61">
        <v>5.0667386451575716E-2</v>
      </c>
      <c r="J90" s="300"/>
      <c r="K90" s="62">
        <v>53.76212951751512</v>
      </c>
      <c r="L90" s="61">
        <v>2E-3</v>
      </c>
      <c r="M90" s="64">
        <v>43.02763414958762</v>
      </c>
    </row>
    <row r="91" spans="1:13" x14ac:dyDescent="0.35">
      <c r="A91" s="291"/>
      <c r="B91" s="115" t="s">
        <v>155</v>
      </c>
      <c r="C91" s="200"/>
      <c r="D91" s="199" t="s">
        <v>153</v>
      </c>
      <c r="E91" s="61">
        <v>0.80687264753834798</v>
      </c>
      <c r="F91" s="61">
        <v>0.11703244176645829</v>
      </c>
      <c r="G91" s="61">
        <f t="shared" si="3"/>
        <v>8.7891363766610178E-2</v>
      </c>
      <c r="H91" s="61">
        <f t="shared" si="7"/>
        <v>2.9141077999848112E-2</v>
      </c>
      <c r="I91" s="61">
        <v>3.122425764252117E-2</v>
      </c>
      <c r="J91" s="300"/>
      <c r="K91" s="62">
        <v>40.492234676850771</v>
      </c>
      <c r="L91" s="62" t="s">
        <v>1</v>
      </c>
      <c r="M91" s="64">
        <v>52.835258031400087</v>
      </c>
    </row>
    <row r="92" spans="1:13" x14ac:dyDescent="0.35">
      <c r="A92" s="291"/>
      <c r="B92" s="115" t="s">
        <v>105</v>
      </c>
      <c r="C92" s="200"/>
      <c r="D92" s="221"/>
      <c r="E92" s="61">
        <v>0.67450944912921951</v>
      </c>
      <c r="F92" s="61">
        <v>8.8655977026156477E-2</v>
      </c>
      <c r="G92" s="61">
        <f t="shared" si="3"/>
        <v>6.6580638746643522E-2</v>
      </c>
      <c r="H92" s="61">
        <f t="shared" si="7"/>
        <v>2.2075338279512961E-2</v>
      </c>
      <c r="I92" s="61">
        <v>4.9732874385201811E-2</v>
      </c>
      <c r="J92" s="300"/>
      <c r="K92" s="62">
        <v>47.943324257421345</v>
      </c>
      <c r="L92" s="62" t="s">
        <v>1</v>
      </c>
      <c r="M92" s="64">
        <v>45.043024850970269</v>
      </c>
    </row>
    <row r="93" spans="1:13" x14ac:dyDescent="0.35">
      <c r="A93" s="291"/>
      <c r="B93" s="115" t="s">
        <v>155</v>
      </c>
      <c r="C93" s="200"/>
      <c r="D93" s="199" t="s">
        <v>154</v>
      </c>
      <c r="E93" s="61">
        <v>0.5531772786985375</v>
      </c>
      <c r="F93" s="61">
        <v>0.13506316320149692</v>
      </c>
      <c r="G93" s="61">
        <f t="shared" si="3"/>
        <v>0.10143243556432419</v>
      </c>
      <c r="H93" s="61">
        <f t="shared" si="7"/>
        <v>3.363072763717273E-2</v>
      </c>
      <c r="I93" s="61">
        <v>2.8897481389558118E-2</v>
      </c>
      <c r="J93" s="300"/>
      <c r="K93" s="62">
        <v>39.441112459260623</v>
      </c>
      <c r="L93" s="62" t="s">
        <v>1</v>
      </c>
      <c r="M93" s="64">
        <v>35.984912951445615</v>
      </c>
    </row>
    <row r="94" spans="1:13" x14ac:dyDescent="0.35">
      <c r="A94" s="228"/>
      <c r="B94" s="115" t="s">
        <v>105</v>
      </c>
      <c r="C94" s="221"/>
      <c r="D94" s="221"/>
      <c r="E94" s="61">
        <v>0.68318620223100301</v>
      </c>
      <c r="F94" s="61">
        <v>0.10229546967890622</v>
      </c>
      <c r="G94" s="61">
        <f t="shared" si="3"/>
        <v>7.6823897728858573E-2</v>
      </c>
      <c r="H94" s="61">
        <f t="shared" si="7"/>
        <v>2.547157195004765E-2</v>
      </c>
      <c r="I94" s="61">
        <v>3.1930115351337128E-2</v>
      </c>
      <c r="J94" s="301"/>
      <c r="K94" s="62">
        <v>46.569466654571997</v>
      </c>
      <c r="L94" s="62" t="s">
        <v>1</v>
      </c>
      <c r="M94" s="64">
        <v>30.621646757629286</v>
      </c>
    </row>
    <row r="95" spans="1:13" x14ac:dyDescent="0.35">
      <c r="A95" s="290">
        <v>2022</v>
      </c>
      <c r="B95" s="114" t="s">
        <v>155</v>
      </c>
      <c r="C95" s="292" t="s">
        <v>140</v>
      </c>
      <c r="D95" s="292" t="s">
        <v>102</v>
      </c>
      <c r="E95" s="78">
        <v>0.60338826576894333</v>
      </c>
      <c r="F95" s="78">
        <v>0.10461381966002602</v>
      </c>
      <c r="G95" s="90">
        <f t="shared" si="3"/>
        <v>7.8564978564679533E-2</v>
      </c>
      <c r="H95" s="90">
        <f t="shared" si="7"/>
        <v>2.6048841095346477E-2</v>
      </c>
      <c r="I95" s="78">
        <v>2.4062625167267183E-2</v>
      </c>
      <c r="J95" s="295">
        <v>3.5000000000000001E-3</v>
      </c>
      <c r="K95" s="81">
        <v>37.794749704756192</v>
      </c>
      <c r="L95" s="78">
        <v>2E-3</v>
      </c>
      <c r="M95" s="82">
        <v>57.092661296366657</v>
      </c>
    </row>
    <row r="96" spans="1:13" x14ac:dyDescent="0.35">
      <c r="A96" s="291"/>
      <c r="B96" s="114" t="s">
        <v>105</v>
      </c>
      <c r="C96" s="293"/>
      <c r="D96" s="294"/>
      <c r="E96" s="78">
        <v>0.40362415441671856</v>
      </c>
      <c r="F96" s="78">
        <v>6.9609868311136538E-2</v>
      </c>
      <c r="G96" s="90">
        <f t="shared" si="3"/>
        <v>5.2277011101663537E-2</v>
      </c>
      <c r="H96" s="90">
        <f t="shared" si="7"/>
        <v>1.7332857209472998E-2</v>
      </c>
      <c r="I96" s="78">
        <v>5.3303050868712919E-2</v>
      </c>
      <c r="J96" s="296"/>
      <c r="K96" s="81">
        <v>47.359546715834924</v>
      </c>
      <c r="L96" s="78">
        <v>2E-3</v>
      </c>
      <c r="M96" s="82">
        <v>47.269494764491633</v>
      </c>
    </row>
    <row r="97" spans="1:13" x14ac:dyDescent="0.35">
      <c r="A97" s="291"/>
      <c r="B97" s="114" t="s">
        <v>155</v>
      </c>
      <c r="C97" s="293"/>
      <c r="D97" s="292" t="s">
        <v>153</v>
      </c>
      <c r="E97" s="78">
        <v>0.87074471547709575</v>
      </c>
      <c r="F97" s="78">
        <v>0.11592053024080669</v>
      </c>
      <c r="G97" s="90">
        <f t="shared" si="3"/>
        <v>8.7056318210845821E-2</v>
      </c>
      <c r="H97" s="90">
        <f t="shared" si="7"/>
        <v>2.8864212029960864E-2</v>
      </c>
      <c r="I97" s="78">
        <v>2.6414063595865907E-2</v>
      </c>
      <c r="J97" s="296"/>
      <c r="K97" s="81">
        <v>36.512272571817768</v>
      </c>
      <c r="L97" s="78" t="s">
        <v>1</v>
      </c>
      <c r="M97" s="82">
        <v>57.478094363722384</v>
      </c>
    </row>
    <row r="98" spans="1:13" x14ac:dyDescent="0.35">
      <c r="A98" s="291"/>
      <c r="B98" s="114" t="s">
        <v>105</v>
      </c>
      <c r="C98" s="293"/>
      <c r="D98" s="294"/>
      <c r="E98" s="78">
        <v>0.66684530062449843</v>
      </c>
      <c r="F98" s="78">
        <v>8.6896114802639354E-2</v>
      </c>
      <c r="G98" s="90">
        <f t="shared" si="3"/>
        <v>6.5258982216782155E-2</v>
      </c>
      <c r="H98" s="90">
        <f t="shared" si="7"/>
        <v>2.1637132585857199E-2</v>
      </c>
      <c r="I98" s="78">
        <v>4.8817935789892623E-2</v>
      </c>
      <c r="J98" s="296"/>
      <c r="K98" s="81">
        <v>46.550933363754631</v>
      </c>
      <c r="L98" s="78" t="s">
        <v>1</v>
      </c>
      <c r="M98" s="82">
        <v>46.085495444337759</v>
      </c>
    </row>
    <row r="99" spans="1:13" x14ac:dyDescent="0.35">
      <c r="A99" s="291"/>
      <c r="B99" s="114" t="s">
        <v>155</v>
      </c>
      <c r="C99" s="293"/>
      <c r="D99" s="292" t="s">
        <v>154</v>
      </c>
      <c r="E99" s="78">
        <v>0.57589604917335113</v>
      </c>
      <c r="F99" s="78">
        <v>0.14922696055021129</v>
      </c>
      <c r="G99" s="90">
        <f t="shared" si="3"/>
        <v>0.11206944737320867</v>
      </c>
      <c r="H99" s="90">
        <f t="shared" si="7"/>
        <v>3.715751317700261E-2</v>
      </c>
      <c r="I99" s="78">
        <v>2.2588831060820186E-2</v>
      </c>
      <c r="J99" s="296"/>
      <c r="K99" s="81">
        <v>36.783217786841838</v>
      </c>
      <c r="L99" s="78" t="s">
        <v>1</v>
      </c>
      <c r="M99" s="82">
        <v>38.374347175521187</v>
      </c>
    </row>
    <row r="100" spans="1:13" x14ac:dyDescent="0.35">
      <c r="A100" s="228"/>
      <c r="B100" s="114" t="s">
        <v>105</v>
      </c>
      <c r="C100" s="294"/>
      <c r="D100" s="294"/>
      <c r="E100" s="78">
        <v>0.63865646740785009</v>
      </c>
      <c r="F100" s="78">
        <v>0.10390101330146094</v>
      </c>
      <c r="G100" s="90">
        <f t="shared" si="3"/>
        <v>7.8029660989397162E-2</v>
      </c>
      <c r="H100" s="90">
        <f t="shared" si="7"/>
        <v>2.5871352312063774E-2</v>
      </c>
      <c r="I100" s="78">
        <v>3.1110946831741589E-2</v>
      </c>
      <c r="J100" s="297"/>
      <c r="K100" s="81">
        <v>46.10893182132105</v>
      </c>
      <c r="L100" s="78" t="s">
        <v>1</v>
      </c>
      <c r="M100" s="82">
        <v>30.733275431667924</v>
      </c>
    </row>
    <row r="104" spans="1:13" x14ac:dyDescent="0.35">
      <c r="A104" s="1" t="s">
        <v>57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3" x14ac:dyDescent="0.35">
      <c r="A105" s="308" t="s">
        <v>106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3" x14ac:dyDescent="0.35">
      <c r="A106" s="1" t="s">
        <v>107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3" x14ac:dyDescent="0.35">
      <c r="A107" s="1" t="s">
        <v>108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3" x14ac:dyDescent="0.35">
      <c r="A108" s="1" t="s">
        <v>109</v>
      </c>
    </row>
    <row r="109" spans="1:13" x14ac:dyDescent="0.35">
      <c r="A109" s="1" t="s">
        <v>141</v>
      </c>
    </row>
    <row r="110" spans="1:13" x14ac:dyDescent="0.35">
      <c r="A110" t="s">
        <v>170</v>
      </c>
    </row>
  </sheetData>
  <mergeCells count="107">
    <mergeCell ref="A95:A100"/>
    <mergeCell ref="C95:C100"/>
    <mergeCell ref="D95:D96"/>
    <mergeCell ref="J95:J100"/>
    <mergeCell ref="D97:D98"/>
    <mergeCell ref="D99:D100"/>
    <mergeCell ref="A59:A64"/>
    <mergeCell ref="C59:C64"/>
    <mergeCell ref="J59:J64"/>
    <mergeCell ref="A65:A70"/>
    <mergeCell ref="C65:C70"/>
    <mergeCell ref="J65:J70"/>
    <mergeCell ref="A47:A52"/>
    <mergeCell ref="A53:A58"/>
    <mergeCell ref="A24:A26"/>
    <mergeCell ref="A27:A30"/>
    <mergeCell ref="A31:A34"/>
    <mergeCell ref="A35:A40"/>
    <mergeCell ref="A41:A46"/>
    <mergeCell ref="A9:A11"/>
    <mergeCell ref="A12:A14"/>
    <mergeCell ref="A15:A17"/>
    <mergeCell ref="A18:A20"/>
    <mergeCell ref="A21:A23"/>
    <mergeCell ref="A1:M1"/>
    <mergeCell ref="A4:A5"/>
    <mergeCell ref="C4:C5"/>
    <mergeCell ref="D4:D5"/>
    <mergeCell ref="A6:A8"/>
    <mergeCell ref="D85:D86"/>
    <mergeCell ref="D87:D88"/>
    <mergeCell ref="D89:D90"/>
    <mergeCell ref="A83:A88"/>
    <mergeCell ref="C83:C88"/>
    <mergeCell ref="J83:J88"/>
    <mergeCell ref="A89:A94"/>
    <mergeCell ref="C89:C94"/>
    <mergeCell ref="J89:J94"/>
    <mergeCell ref="D91:D92"/>
    <mergeCell ref="D93:D94"/>
    <mergeCell ref="D73:D74"/>
    <mergeCell ref="D75:D76"/>
    <mergeCell ref="D77:D78"/>
    <mergeCell ref="A71:A76"/>
    <mergeCell ref="C71:C76"/>
    <mergeCell ref="J71:J76"/>
    <mergeCell ref="A77:A82"/>
    <mergeCell ref="C77:C82"/>
    <mergeCell ref="J77:J82"/>
    <mergeCell ref="D63:D64"/>
    <mergeCell ref="D65:D66"/>
    <mergeCell ref="D67:D68"/>
    <mergeCell ref="D69:D70"/>
    <mergeCell ref="D71:D72"/>
    <mergeCell ref="D61:D62"/>
    <mergeCell ref="J6:J8"/>
    <mergeCell ref="J9:J11"/>
    <mergeCell ref="J12:J14"/>
    <mergeCell ref="J15:J17"/>
    <mergeCell ref="J18:J20"/>
    <mergeCell ref="J27:J30"/>
    <mergeCell ref="J31:J34"/>
    <mergeCell ref="J35:J40"/>
    <mergeCell ref="J41:J46"/>
    <mergeCell ref="J47:J52"/>
    <mergeCell ref="C9:C11"/>
    <mergeCell ref="D9:D11"/>
    <mergeCell ref="C12:C14"/>
    <mergeCell ref="D12:D14"/>
    <mergeCell ref="C6:C8"/>
    <mergeCell ref="D6:D8"/>
    <mergeCell ref="N12:X13"/>
    <mergeCell ref="C15:C17"/>
    <mergeCell ref="D15:D17"/>
    <mergeCell ref="D24:D26"/>
    <mergeCell ref="J21:J23"/>
    <mergeCell ref="J24:J26"/>
    <mergeCell ref="C27:C30"/>
    <mergeCell ref="D27:D28"/>
    <mergeCell ref="C18:C20"/>
    <mergeCell ref="D18:D20"/>
    <mergeCell ref="C21:C23"/>
    <mergeCell ref="D21:D23"/>
    <mergeCell ref="C24:C26"/>
    <mergeCell ref="C41:C46"/>
    <mergeCell ref="D41:D42"/>
    <mergeCell ref="D43:D44"/>
    <mergeCell ref="D45:D46"/>
    <mergeCell ref="C47:C52"/>
    <mergeCell ref="D47:D48"/>
    <mergeCell ref="D49:D50"/>
    <mergeCell ref="D51:D52"/>
    <mergeCell ref="C31:C34"/>
    <mergeCell ref="D31:D32"/>
    <mergeCell ref="C35:C40"/>
    <mergeCell ref="D35:D36"/>
    <mergeCell ref="D37:D38"/>
    <mergeCell ref="D39:D40"/>
    <mergeCell ref="C53:C58"/>
    <mergeCell ref="D53:D54"/>
    <mergeCell ref="D55:D56"/>
    <mergeCell ref="D57:D58"/>
    <mergeCell ref="D59:D60"/>
    <mergeCell ref="J53:J58"/>
    <mergeCell ref="D79:D80"/>
    <mergeCell ref="D81:D82"/>
    <mergeCell ref="D83:D8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selection activeCell="N6" sqref="N6"/>
    </sheetView>
  </sheetViews>
  <sheetFormatPr defaultRowHeight="14.5" x14ac:dyDescent="0.35"/>
  <cols>
    <col min="2" max="3" width="17.26953125" customWidth="1"/>
  </cols>
  <sheetData>
    <row r="1" spans="1:12" x14ac:dyDescent="0.35">
      <c r="A1" s="226" t="s">
        <v>146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x14ac:dyDescent="0.3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x14ac:dyDescent="0.3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ht="15" customHeight="1" x14ac:dyDescent="0.35">
      <c r="A4" s="309" t="s">
        <v>111</v>
      </c>
      <c r="B4" s="309" t="s">
        <v>27</v>
      </c>
      <c r="C4" s="310" t="s">
        <v>25</v>
      </c>
      <c r="D4" s="310" t="s">
        <v>112</v>
      </c>
      <c r="E4" s="310"/>
      <c r="F4" s="310"/>
      <c r="G4" s="310" t="s">
        <v>113</v>
      </c>
      <c r="H4" s="310"/>
      <c r="I4" s="310"/>
      <c r="J4" s="310" t="s">
        <v>114</v>
      </c>
      <c r="K4" s="310"/>
      <c r="L4" s="310"/>
    </row>
    <row r="5" spans="1:12" ht="28.5" x14ac:dyDescent="0.35">
      <c r="A5" s="311"/>
      <c r="B5" s="311"/>
      <c r="C5" s="310"/>
      <c r="D5" s="312" t="s">
        <v>201</v>
      </c>
      <c r="E5" s="312" t="s">
        <v>202</v>
      </c>
      <c r="F5" s="312" t="s">
        <v>203</v>
      </c>
      <c r="G5" s="312" t="s">
        <v>204</v>
      </c>
      <c r="H5" s="312" t="s">
        <v>205</v>
      </c>
      <c r="I5" s="312" t="s">
        <v>206</v>
      </c>
      <c r="J5" s="312" t="s">
        <v>207</v>
      </c>
      <c r="K5" s="312" t="s">
        <v>208</v>
      </c>
      <c r="L5" s="312" t="s">
        <v>206</v>
      </c>
    </row>
    <row r="6" spans="1:12" ht="15" customHeight="1" x14ac:dyDescent="0.35">
      <c r="A6" s="313" t="s">
        <v>115</v>
      </c>
      <c r="B6" s="303" t="s">
        <v>147</v>
      </c>
      <c r="C6" s="76" t="s">
        <v>3</v>
      </c>
      <c r="D6" s="77">
        <v>5.65</v>
      </c>
      <c r="E6" s="77">
        <v>17.350000000000001</v>
      </c>
      <c r="F6" s="77">
        <v>14.61</v>
      </c>
      <c r="G6" s="77">
        <v>3.4</v>
      </c>
      <c r="H6" s="77">
        <v>10.41</v>
      </c>
      <c r="I6" s="77">
        <v>8.7799999999999994</v>
      </c>
      <c r="J6" s="77">
        <v>2.52</v>
      </c>
      <c r="K6" s="77">
        <v>7.66</v>
      </c>
      <c r="L6" s="77">
        <v>6.46</v>
      </c>
    </row>
    <row r="7" spans="1:12" x14ac:dyDescent="0.35">
      <c r="A7" s="314"/>
      <c r="B7" s="315"/>
      <c r="C7" s="76" t="s">
        <v>116</v>
      </c>
      <c r="D7" s="77">
        <v>2.46</v>
      </c>
      <c r="E7" s="77">
        <v>7.54</v>
      </c>
      <c r="F7" s="77">
        <v>6.35</v>
      </c>
      <c r="G7" s="77">
        <v>1.48</v>
      </c>
      <c r="H7" s="77">
        <v>4.53</v>
      </c>
      <c r="I7" s="77">
        <v>3.82</v>
      </c>
      <c r="J7" s="77">
        <v>1.1000000000000001</v>
      </c>
      <c r="K7" s="77">
        <v>3.33</v>
      </c>
      <c r="L7" s="77">
        <v>2.81</v>
      </c>
    </row>
    <row r="8" spans="1:12" x14ac:dyDescent="0.35">
      <c r="A8" s="313">
        <v>1990</v>
      </c>
      <c r="B8" s="316" t="s">
        <v>148</v>
      </c>
      <c r="C8" s="317" t="s">
        <v>3</v>
      </c>
      <c r="D8" s="318">
        <v>0.68</v>
      </c>
      <c r="E8" s="318">
        <v>2.0299999999999998</v>
      </c>
      <c r="F8" s="318">
        <v>0.16</v>
      </c>
      <c r="G8" s="318">
        <v>0.12</v>
      </c>
      <c r="H8" s="318">
        <v>0.19</v>
      </c>
      <c r="I8" s="318">
        <v>0.1</v>
      </c>
      <c r="J8" s="318">
        <v>0.08</v>
      </c>
      <c r="K8" s="318">
        <v>0.05</v>
      </c>
      <c r="L8" s="318">
        <v>7.0000000000000007E-2</v>
      </c>
    </row>
    <row r="9" spans="1:12" x14ac:dyDescent="0.35">
      <c r="A9" s="319"/>
      <c r="B9" s="320"/>
      <c r="C9" s="317" t="s">
        <v>116</v>
      </c>
      <c r="D9" s="318">
        <v>0.45</v>
      </c>
      <c r="E9" s="318">
        <v>1.35</v>
      </c>
      <c r="F9" s="318">
        <v>7.0000000000000007E-2</v>
      </c>
      <c r="G9" s="318">
        <v>0.08</v>
      </c>
      <c r="H9" s="318">
        <v>0.13</v>
      </c>
      <c r="I9" s="318">
        <v>0.04</v>
      </c>
      <c r="J9" s="318">
        <v>0.05</v>
      </c>
      <c r="K9" s="318">
        <v>0.03</v>
      </c>
      <c r="L9" s="318">
        <v>0.03</v>
      </c>
    </row>
    <row r="10" spans="1:12" x14ac:dyDescent="0.35">
      <c r="A10" s="319"/>
      <c r="B10" s="316" t="s">
        <v>145</v>
      </c>
      <c r="C10" s="317" t="s">
        <v>3</v>
      </c>
      <c r="D10" s="318">
        <v>5.65</v>
      </c>
      <c r="E10" s="318">
        <v>17.350000000000001</v>
      </c>
      <c r="F10" s="318">
        <v>14.61</v>
      </c>
      <c r="G10" s="318">
        <v>3.4</v>
      </c>
      <c r="H10" s="318">
        <v>10.41</v>
      </c>
      <c r="I10" s="318">
        <v>8.7799999999999994</v>
      </c>
      <c r="J10" s="318">
        <v>2.52</v>
      </c>
      <c r="K10" s="318">
        <v>7.66</v>
      </c>
      <c r="L10" s="318">
        <v>6.46</v>
      </c>
    </row>
    <row r="11" spans="1:12" x14ac:dyDescent="0.35">
      <c r="A11" s="314"/>
      <c r="B11" s="320"/>
      <c r="C11" s="317" t="s">
        <v>116</v>
      </c>
      <c r="D11" s="318">
        <v>2.46</v>
      </c>
      <c r="E11" s="318">
        <v>7.54</v>
      </c>
      <c r="F11" s="318">
        <v>6.35</v>
      </c>
      <c r="G11" s="318">
        <v>1.48</v>
      </c>
      <c r="H11" s="318">
        <v>4.53</v>
      </c>
      <c r="I11" s="318">
        <v>3.82</v>
      </c>
      <c r="J11" s="318">
        <v>1.1000000000000001</v>
      </c>
      <c r="K11" s="318">
        <v>3.33</v>
      </c>
      <c r="L11" s="318">
        <v>2.81</v>
      </c>
    </row>
    <row r="12" spans="1:12" x14ac:dyDescent="0.35">
      <c r="A12" s="313">
        <v>1991</v>
      </c>
      <c r="B12" s="303" t="s">
        <v>148</v>
      </c>
      <c r="C12" s="76" t="s">
        <v>3</v>
      </c>
      <c r="D12" s="77">
        <v>0.67</v>
      </c>
      <c r="E12" s="77">
        <v>2.0299999999999998</v>
      </c>
      <c r="F12" s="77">
        <v>0.16</v>
      </c>
      <c r="G12" s="77">
        <v>0.13</v>
      </c>
      <c r="H12" s="77">
        <v>0.19</v>
      </c>
      <c r="I12" s="77">
        <v>0.1</v>
      </c>
      <c r="J12" s="77">
        <v>0.08</v>
      </c>
      <c r="K12" s="77">
        <v>0.05</v>
      </c>
      <c r="L12" s="77">
        <v>7.0000000000000007E-2</v>
      </c>
    </row>
    <row r="13" spans="1:12" x14ac:dyDescent="0.35">
      <c r="A13" s="319"/>
      <c r="B13" s="315"/>
      <c r="C13" s="76" t="s">
        <v>116</v>
      </c>
      <c r="D13" s="77">
        <v>0.45</v>
      </c>
      <c r="E13" s="77">
        <v>1.35</v>
      </c>
      <c r="F13" s="77">
        <v>7.0000000000000007E-2</v>
      </c>
      <c r="G13" s="77">
        <v>0.09</v>
      </c>
      <c r="H13" s="77">
        <v>0.13</v>
      </c>
      <c r="I13" s="77">
        <v>0.04</v>
      </c>
      <c r="J13" s="77">
        <v>0.05</v>
      </c>
      <c r="K13" s="77">
        <v>0.03</v>
      </c>
      <c r="L13" s="77">
        <v>0.03</v>
      </c>
    </row>
    <row r="14" spans="1:12" x14ac:dyDescent="0.35">
      <c r="A14" s="319"/>
      <c r="B14" s="303" t="s">
        <v>145</v>
      </c>
      <c r="C14" s="76" t="s">
        <v>3</v>
      </c>
      <c r="D14" s="77">
        <v>5.65</v>
      </c>
      <c r="E14" s="77">
        <v>17.350000000000001</v>
      </c>
      <c r="F14" s="77">
        <v>14.61</v>
      </c>
      <c r="G14" s="77">
        <v>3.4</v>
      </c>
      <c r="H14" s="77">
        <v>10.41</v>
      </c>
      <c r="I14" s="77">
        <v>8.7799999999999994</v>
      </c>
      <c r="J14" s="77">
        <v>2.52</v>
      </c>
      <c r="K14" s="77">
        <v>7.66</v>
      </c>
      <c r="L14" s="77">
        <v>6.46</v>
      </c>
    </row>
    <row r="15" spans="1:12" x14ac:dyDescent="0.35">
      <c r="A15" s="314"/>
      <c r="B15" s="315"/>
      <c r="C15" s="76" t="s">
        <v>116</v>
      </c>
      <c r="D15" s="77">
        <v>2.46</v>
      </c>
      <c r="E15" s="77">
        <v>7.54</v>
      </c>
      <c r="F15" s="77">
        <v>6.35</v>
      </c>
      <c r="G15" s="77">
        <v>1.48</v>
      </c>
      <c r="H15" s="77">
        <v>4.53</v>
      </c>
      <c r="I15" s="77">
        <v>3.82</v>
      </c>
      <c r="J15" s="77">
        <v>1.1000000000000001</v>
      </c>
      <c r="K15" s="77">
        <v>3.33</v>
      </c>
      <c r="L15" s="77">
        <v>2.81</v>
      </c>
    </row>
    <row r="16" spans="1:12" x14ac:dyDescent="0.35">
      <c r="A16" s="313">
        <v>1992</v>
      </c>
      <c r="B16" s="316" t="s">
        <v>148</v>
      </c>
      <c r="C16" s="317" t="s">
        <v>3</v>
      </c>
      <c r="D16" s="318">
        <v>0.75</v>
      </c>
      <c r="E16" s="318">
        <v>1.25</v>
      </c>
      <c r="F16" s="318">
        <v>0.16</v>
      </c>
      <c r="G16" s="318">
        <v>0.38</v>
      </c>
      <c r="H16" s="318">
        <v>0.32</v>
      </c>
      <c r="I16" s="318">
        <v>0.1</v>
      </c>
      <c r="J16" s="318">
        <v>0.28999999999999998</v>
      </c>
      <c r="K16" s="318">
        <v>0.15</v>
      </c>
      <c r="L16" s="318">
        <v>7.0000000000000007E-2</v>
      </c>
    </row>
    <row r="17" spans="1:12" x14ac:dyDescent="0.35">
      <c r="A17" s="319"/>
      <c r="B17" s="320"/>
      <c r="C17" s="317" t="s">
        <v>116</v>
      </c>
      <c r="D17" s="318">
        <v>0.34</v>
      </c>
      <c r="E17" s="318">
        <v>0.56000000000000005</v>
      </c>
      <c r="F17" s="318">
        <v>7.0000000000000007E-2</v>
      </c>
      <c r="G17" s="318">
        <v>0.17</v>
      </c>
      <c r="H17" s="318">
        <v>0.14000000000000001</v>
      </c>
      <c r="I17" s="318">
        <v>0.04</v>
      </c>
      <c r="J17" s="318">
        <v>0.13</v>
      </c>
      <c r="K17" s="318">
        <v>7.0000000000000007E-2</v>
      </c>
      <c r="L17" s="318">
        <v>0.03</v>
      </c>
    </row>
    <row r="18" spans="1:12" x14ac:dyDescent="0.35">
      <c r="A18" s="319"/>
      <c r="B18" s="316" t="s">
        <v>145</v>
      </c>
      <c r="C18" s="317" t="s">
        <v>3</v>
      </c>
      <c r="D18" s="318">
        <v>5.65</v>
      </c>
      <c r="E18" s="318">
        <v>17.350000000000001</v>
      </c>
      <c r="F18" s="318">
        <v>14.61</v>
      </c>
      <c r="G18" s="318">
        <v>3.4</v>
      </c>
      <c r="H18" s="318">
        <v>10.41</v>
      </c>
      <c r="I18" s="318">
        <v>8.7799999999999994</v>
      </c>
      <c r="J18" s="318">
        <v>2.52</v>
      </c>
      <c r="K18" s="318">
        <v>7.66</v>
      </c>
      <c r="L18" s="318">
        <v>6.46</v>
      </c>
    </row>
    <row r="19" spans="1:12" x14ac:dyDescent="0.35">
      <c r="A19" s="314"/>
      <c r="B19" s="320"/>
      <c r="C19" s="317" t="s">
        <v>116</v>
      </c>
      <c r="D19" s="318">
        <v>2.46</v>
      </c>
      <c r="E19" s="318">
        <v>7.54</v>
      </c>
      <c r="F19" s="318">
        <v>6.35</v>
      </c>
      <c r="G19" s="318">
        <v>1.48</v>
      </c>
      <c r="H19" s="318">
        <v>4.53</v>
      </c>
      <c r="I19" s="318">
        <v>3.82</v>
      </c>
      <c r="J19" s="318">
        <v>1.1000000000000001</v>
      </c>
      <c r="K19" s="318">
        <v>3.33</v>
      </c>
      <c r="L19" s="318">
        <v>2.81</v>
      </c>
    </row>
    <row r="20" spans="1:12" x14ac:dyDescent="0.35">
      <c r="A20" s="313">
        <v>1993</v>
      </c>
      <c r="B20" s="303" t="s">
        <v>148</v>
      </c>
      <c r="C20" s="76" t="s">
        <v>3</v>
      </c>
      <c r="D20" s="77">
        <v>0.63</v>
      </c>
      <c r="E20" s="77">
        <v>1.07</v>
      </c>
      <c r="F20" s="77">
        <v>0.16</v>
      </c>
      <c r="G20" s="77">
        <v>0.33</v>
      </c>
      <c r="H20" s="77">
        <v>0.28000000000000003</v>
      </c>
      <c r="I20" s="77">
        <v>0.1</v>
      </c>
      <c r="J20" s="77">
        <v>0.25</v>
      </c>
      <c r="K20" s="77">
        <v>0.13</v>
      </c>
      <c r="L20" s="77">
        <v>7.0000000000000007E-2</v>
      </c>
    </row>
    <row r="21" spans="1:12" x14ac:dyDescent="0.35">
      <c r="A21" s="319"/>
      <c r="B21" s="315"/>
      <c r="C21" s="76" t="s">
        <v>116</v>
      </c>
      <c r="D21" s="77">
        <v>0.41</v>
      </c>
      <c r="E21" s="77">
        <v>0.69</v>
      </c>
      <c r="F21" s="77">
        <v>7.0000000000000007E-2</v>
      </c>
      <c r="G21" s="77">
        <v>0.21</v>
      </c>
      <c r="H21" s="77">
        <v>0.18</v>
      </c>
      <c r="I21" s="77">
        <v>0.04</v>
      </c>
      <c r="J21" s="77">
        <v>0.16</v>
      </c>
      <c r="K21" s="77">
        <v>0.08</v>
      </c>
      <c r="L21" s="77">
        <v>0.03</v>
      </c>
    </row>
    <row r="22" spans="1:12" x14ac:dyDescent="0.35">
      <c r="A22" s="319"/>
      <c r="B22" s="303" t="s">
        <v>145</v>
      </c>
      <c r="C22" s="76" t="s">
        <v>3</v>
      </c>
      <c r="D22" s="77">
        <v>5.65</v>
      </c>
      <c r="E22" s="77">
        <v>17.350000000000001</v>
      </c>
      <c r="F22" s="77">
        <v>14.61</v>
      </c>
      <c r="G22" s="77">
        <v>3.4</v>
      </c>
      <c r="H22" s="77">
        <v>10.41</v>
      </c>
      <c r="I22" s="77">
        <v>8.7799999999999994</v>
      </c>
      <c r="J22" s="77">
        <v>2.52</v>
      </c>
      <c r="K22" s="77">
        <v>7.66</v>
      </c>
      <c r="L22" s="77">
        <v>6.46</v>
      </c>
    </row>
    <row r="23" spans="1:12" x14ac:dyDescent="0.35">
      <c r="A23" s="314"/>
      <c r="B23" s="315"/>
      <c r="C23" s="76" t="s">
        <v>116</v>
      </c>
      <c r="D23" s="77">
        <v>2.46</v>
      </c>
      <c r="E23" s="77">
        <v>7.54</v>
      </c>
      <c r="F23" s="77">
        <v>6.35</v>
      </c>
      <c r="G23" s="77">
        <v>1.48</v>
      </c>
      <c r="H23" s="77">
        <v>4.53</v>
      </c>
      <c r="I23" s="77">
        <v>3.82</v>
      </c>
      <c r="J23" s="77">
        <v>1.1000000000000001</v>
      </c>
      <c r="K23" s="77">
        <v>3.33</v>
      </c>
      <c r="L23" s="77">
        <v>2.81</v>
      </c>
    </row>
    <row r="24" spans="1:12" x14ac:dyDescent="0.35">
      <c r="A24" s="313">
        <v>1994</v>
      </c>
      <c r="B24" s="316" t="s">
        <v>148</v>
      </c>
      <c r="C24" s="317" t="s">
        <v>3</v>
      </c>
      <c r="D24" s="318">
        <v>0.61</v>
      </c>
      <c r="E24" s="318">
        <v>0.99</v>
      </c>
      <c r="F24" s="318">
        <v>0.16</v>
      </c>
      <c r="G24" s="318">
        <v>0.32</v>
      </c>
      <c r="H24" s="318">
        <v>0.27</v>
      </c>
      <c r="I24" s="318">
        <v>0.1</v>
      </c>
      <c r="J24" s="318">
        <v>0.24</v>
      </c>
      <c r="K24" s="318">
        <v>0.12</v>
      </c>
      <c r="L24" s="318">
        <v>7.0000000000000007E-2</v>
      </c>
    </row>
    <row r="25" spans="1:12" x14ac:dyDescent="0.35">
      <c r="A25" s="319"/>
      <c r="B25" s="320"/>
      <c r="C25" s="317" t="s">
        <v>116</v>
      </c>
      <c r="D25" s="318">
        <v>0.34</v>
      </c>
      <c r="E25" s="318">
        <v>0.56000000000000005</v>
      </c>
      <c r="F25" s="318">
        <v>7.0000000000000007E-2</v>
      </c>
      <c r="G25" s="318">
        <v>0.18</v>
      </c>
      <c r="H25" s="318">
        <v>0.15</v>
      </c>
      <c r="I25" s="318">
        <v>0.04</v>
      </c>
      <c r="J25" s="318">
        <v>0.14000000000000001</v>
      </c>
      <c r="K25" s="318">
        <v>7.0000000000000007E-2</v>
      </c>
      <c r="L25" s="318">
        <v>0.03</v>
      </c>
    </row>
    <row r="26" spans="1:12" x14ac:dyDescent="0.35">
      <c r="A26" s="319"/>
      <c r="B26" s="316" t="s">
        <v>145</v>
      </c>
      <c r="C26" s="317" t="s">
        <v>3</v>
      </c>
      <c r="D26" s="318">
        <v>5.65</v>
      </c>
      <c r="E26" s="318">
        <v>17.350000000000001</v>
      </c>
      <c r="F26" s="318">
        <v>14.61</v>
      </c>
      <c r="G26" s="318">
        <v>3.4</v>
      </c>
      <c r="H26" s="318">
        <v>10.41</v>
      </c>
      <c r="I26" s="318">
        <v>8.7799999999999994</v>
      </c>
      <c r="J26" s="318">
        <v>2.52</v>
      </c>
      <c r="K26" s="318">
        <v>7.66</v>
      </c>
      <c r="L26" s="318">
        <v>6.46</v>
      </c>
    </row>
    <row r="27" spans="1:12" x14ac:dyDescent="0.35">
      <c r="A27" s="314"/>
      <c r="B27" s="320"/>
      <c r="C27" s="317" t="s">
        <v>116</v>
      </c>
      <c r="D27" s="318">
        <v>2.46</v>
      </c>
      <c r="E27" s="318">
        <v>7.54</v>
      </c>
      <c r="F27" s="318">
        <v>6.35</v>
      </c>
      <c r="G27" s="318">
        <v>1.48</v>
      </c>
      <c r="H27" s="318">
        <v>4.53</v>
      </c>
      <c r="I27" s="318">
        <v>3.82</v>
      </c>
      <c r="J27" s="318">
        <v>1.1000000000000001</v>
      </c>
      <c r="K27" s="318">
        <v>3.33</v>
      </c>
      <c r="L27" s="318">
        <v>2.81</v>
      </c>
    </row>
    <row r="28" spans="1:12" x14ac:dyDescent="0.35">
      <c r="A28" s="313">
        <v>1995</v>
      </c>
      <c r="B28" s="303" t="s">
        <v>148</v>
      </c>
      <c r="C28" s="76" t="s">
        <v>3</v>
      </c>
      <c r="D28" s="77">
        <v>0.61</v>
      </c>
      <c r="E28" s="77">
        <v>0.99</v>
      </c>
      <c r="F28" s="77">
        <v>0.16</v>
      </c>
      <c r="G28" s="77">
        <v>0.32</v>
      </c>
      <c r="H28" s="77">
        <v>0.27</v>
      </c>
      <c r="I28" s="77">
        <v>0.1</v>
      </c>
      <c r="J28" s="77">
        <v>0.24</v>
      </c>
      <c r="K28" s="77">
        <v>0.12</v>
      </c>
      <c r="L28" s="77">
        <v>7.0000000000000007E-2</v>
      </c>
    </row>
    <row r="29" spans="1:12" x14ac:dyDescent="0.35">
      <c r="A29" s="319"/>
      <c r="B29" s="315"/>
      <c r="C29" s="76" t="s">
        <v>116</v>
      </c>
      <c r="D29" s="77">
        <v>0.34</v>
      </c>
      <c r="E29" s="77">
        <v>0.56000000000000005</v>
      </c>
      <c r="F29" s="77">
        <v>7.0000000000000007E-2</v>
      </c>
      <c r="G29" s="77">
        <v>0.18</v>
      </c>
      <c r="H29" s="77">
        <v>0.15</v>
      </c>
      <c r="I29" s="77">
        <v>0.04</v>
      </c>
      <c r="J29" s="77">
        <v>0.14000000000000001</v>
      </c>
      <c r="K29" s="77">
        <v>7.0000000000000007E-2</v>
      </c>
      <c r="L29" s="77">
        <v>0.03</v>
      </c>
    </row>
    <row r="30" spans="1:12" x14ac:dyDescent="0.35">
      <c r="A30" s="319"/>
      <c r="B30" s="303" t="s">
        <v>145</v>
      </c>
      <c r="C30" s="76" t="s">
        <v>3</v>
      </c>
      <c r="D30" s="77">
        <v>5.65</v>
      </c>
      <c r="E30" s="77">
        <v>17.350000000000001</v>
      </c>
      <c r="F30" s="77">
        <v>14.61</v>
      </c>
      <c r="G30" s="77">
        <v>3.4</v>
      </c>
      <c r="H30" s="77">
        <v>10.41</v>
      </c>
      <c r="I30" s="77">
        <v>8.7799999999999994</v>
      </c>
      <c r="J30" s="77">
        <v>2.52</v>
      </c>
      <c r="K30" s="77">
        <v>7.66</v>
      </c>
      <c r="L30" s="77">
        <v>6.46</v>
      </c>
    </row>
    <row r="31" spans="1:12" x14ac:dyDescent="0.35">
      <c r="A31" s="314"/>
      <c r="B31" s="315"/>
      <c r="C31" s="76" t="s">
        <v>116</v>
      </c>
      <c r="D31" s="77">
        <v>2.46</v>
      </c>
      <c r="E31" s="77">
        <v>7.54</v>
      </c>
      <c r="F31" s="77">
        <v>6.35</v>
      </c>
      <c r="G31" s="77">
        <v>1.48</v>
      </c>
      <c r="H31" s="77">
        <v>4.53</v>
      </c>
      <c r="I31" s="77">
        <v>3.82</v>
      </c>
      <c r="J31" s="77">
        <v>1.1000000000000001</v>
      </c>
      <c r="K31" s="77">
        <v>3.33</v>
      </c>
      <c r="L31" s="77">
        <v>2.81</v>
      </c>
    </row>
    <row r="32" spans="1:12" ht="15" customHeight="1" x14ac:dyDescent="0.35">
      <c r="A32" s="302">
        <v>1996</v>
      </c>
      <c r="B32" s="316" t="s">
        <v>149</v>
      </c>
      <c r="C32" s="317" t="s">
        <v>3</v>
      </c>
      <c r="D32" s="318">
        <v>0.46</v>
      </c>
      <c r="E32" s="318">
        <v>0.74</v>
      </c>
      <c r="F32" s="318">
        <v>0.16</v>
      </c>
      <c r="G32" s="318">
        <v>0.24</v>
      </c>
      <c r="H32" s="318">
        <v>0.2</v>
      </c>
      <c r="I32" s="318">
        <v>0.1</v>
      </c>
      <c r="J32" s="318">
        <v>0.18</v>
      </c>
      <c r="K32" s="318">
        <v>0.09</v>
      </c>
      <c r="L32" s="318">
        <v>7.0000000000000007E-2</v>
      </c>
    </row>
    <row r="33" spans="1:12" x14ac:dyDescent="0.35">
      <c r="A33" s="302"/>
      <c r="B33" s="320"/>
      <c r="C33" s="317" t="s">
        <v>116</v>
      </c>
      <c r="D33" s="318">
        <v>0.31</v>
      </c>
      <c r="E33" s="318">
        <v>0.49</v>
      </c>
      <c r="F33" s="318">
        <v>7.0000000000000007E-2</v>
      </c>
      <c r="G33" s="318">
        <v>0.16</v>
      </c>
      <c r="H33" s="318">
        <v>0.13</v>
      </c>
      <c r="I33" s="318">
        <v>0.04</v>
      </c>
      <c r="J33" s="318">
        <v>0.12</v>
      </c>
      <c r="K33" s="318">
        <v>0.06</v>
      </c>
      <c r="L33" s="318">
        <v>0.03</v>
      </c>
    </row>
    <row r="34" spans="1:12" ht="15" customHeight="1" x14ac:dyDescent="0.35">
      <c r="A34" s="302">
        <v>1997</v>
      </c>
      <c r="B34" s="303" t="s">
        <v>147</v>
      </c>
      <c r="C34" s="76" t="s">
        <v>3</v>
      </c>
      <c r="D34" s="77">
        <v>0.39</v>
      </c>
      <c r="E34" s="77">
        <v>0.61</v>
      </c>
      <c r="F34" s="77">
        <v>0.16</v>
      </c>
      <c r="G34" s="77">
        <v>0.2</v>
      </c>
      <c r="H34" s="77">
        <v>0.16</v>
      </c>
      <c r="I34" s="77">
        <v>0.1</v>
      </c>
      <c r="J34" s="77">
        <v>0.16</v>
      </c>
      <c r="K34" s="77">
        <v>0.08</v>
      </c>
      <c r="L34" s="77">
        <v>7.0000000000000007E-2</v>
      </c>
    </row>
    <row r="35" spans="1:12" x14ac:dyDescent="0.35">
      <c r="A35" s="302"/>
      <c r="B35" s="315"/>
      <c r="C35" s="76" t="s">
        <v>116</v>
      </c>
      <c r="D35" s="77">
        <v>0.43</v>
      </c>
      <c r="E35" s="77">
        <v>0.67</v>
      </c>
      <c r="F35" s="77">
        <v>7.0000000000000007E-2</v>
      </c>
      <c r="G35" s="77">
        <v>0.22</v>
      </c>
      <c r="H35" s="77">
        <v>0.18</v>
      </c>
      <c r="I35" s="77">
        <v>0.04</v>
      </c>
      <c r="J35" s="77">
        <v>0.18</v>
      </c>
      <c r="K35" s="77">
        <v>0.09</v>
      </c>
      <c r="L35" s="77">
        <v>0.03</v>
      </c>
    </row>
    <row r="36" spans="1:12" ht="15" customHeight="1" x14ac:dyDescent="0.35">
      <c r="A36" s="302">
        <v>1998</v>
      </c>
      <c r="B36" s="316" t="s">
        <v>149</v>
      </c>
      <c r="C36" s="317" t="s">
        <v>3</v>
      </c>
      <c r="D36" s="318">
        <v>0.32</v>
      </c>
      <c r="E36" s="318">
        <v>0.49</v>
      </c>
      <c r="F36" s="318">
        <v>0.16</v>
      </c>
      <c r="G36" s="318">
        <v>0.17</v>
      </c>
      <c r="H36" s="318">
        <v>0.13</v>
      </c>
      <c r="I36" s="318">
        <v>0.1</v>
      </c>
      <c r="J36" s="318">
        <v>0.13</v>
      </c>
      <c r="K36" s="318">
        <v>0.06</v>
      </c>
      <c r="L36" s="318">
        <v>7.0000000000000007E-2</v>
      </c>
    </row>
    <row r="37" spans="1:12" x14ac:dyDescent="0.35">
      <c r="A37" s="302"/>
      <c r="B37" s="320"/>
      <c r="C37" s="317" t="s">
        <v>116</v>
      </c>
      <c r="D37" s="318">
        <v>0.53</v>
      </c>
      <c r="E37" s="318">
        <v>0.8</v>
      </c>
      <c r="F37" s="318">
        <v>7.0000000000000007E-2</v>
      </c>
      <c r="G37" s="318">
        <v>0.28000000000000003</v>
      </c>
      <c r="H37" s="318">
        <v>0.21</v>
      </c>
      <c r="I37" s="318">
        <v>0.04</v>
      </c>
      <c r="J37" s="318">
        <v>0.21</v>
      </c>
      <c r="K37" s="318">
        <v>0.1</v>
      </c>
      <c r="L37" s="318">
        <v>0.03</v>
      </c>
    </row>
    <row r="38" spans="1:12" ht="15" customHeight="1" x14ac:dyDescent="0.35">
      <c r="A38" s="302">
        <v>1999</v>
      </c>
      <c r="B38" s="303" t="s">
        <v>147</v>
      </c>
      <c r="C38" s="76" t="s">
        <v>3</v>
      </c>
      <c r="D38" s="77">
        <v>0.31</v>
      </c>
      <c r="E38" s="77">
        <v>0.48</v>
      </c>
      <c r="F38" s="77">
        <v>0.16</v>
      </c>
      <c r="G38" s="77">
        <v>0.16</v>
      </c>
      <c r="H38" s="77">
        <v>0.12</v>
      </c>
      <c r="I38" s="77">
        <v>0.1</v>
      </c>
      <c r="J38" s="77">
        <v>0.12</v>
      </c>
      <c r="K38" s="77">
        <v>0.06</v>
      </c>
      <c r="L38" s="77">
        <v>7.0000000000000007E-2</v>
      </c>
    </row>
    <row r="39" spans="1:12" x14ac:dyDescent="0.35">
      <c r="A39" s="302"/>
      <c r="B39" s="315"/>
      <c r="C39" s="76" t="s">
        <v>116</v>
      </c>
      <c r="D39" s="77">
        <v>0.64</v>
      </c>
      <c r="E39" s="77">
        <v>1</v>
      </c>
      <c r="F39" s="77">
        <v>7.0000000000000007E-2</v>
      </c>
      <c r="G39" s="77">
        <v>0.33</v>
      </c>
      <c r="H39" s="77">
        <v>0.25</v>
      </c>
      <c r="I39" s="77">
        <v>0.04</v>
      </c>
      <c r="J39" s="77">
        <v>0.25</v>
      </c>
      <c r="K39" s="77">
        <v>0.12</v>
      </c>
      <c r="L39" s="77">
        <v>0.03</v>
      </c>
    </row>
    <row r="40" spans="1:12" ht="15" customHeight="1" x14ac:dyDescent="0.35">
      <c r="A40" s="302">
        <v>2000</v>
      </c>
      <c r="B40" s="316" t="s">
        <v>149</v>
      </c>
      <c r="C40" s="317" t="s">
        <v>3</v>
      </c>
      <c r="D40" s="318">
        <v>0.28999999999999998</v>
      </c>
      <c r="E40" s="318">
        <v>0.44</v>
      </c>
      <c r="F40" s="318">
        <v>0.16</v>
      </c>
      <c r="G40" s="318">
        <v>0.15</v>
      </c>
      <c r="H40" s="318">
        <v>0.12</v>
      </c>
      <c r="I40" s="318">
        <v>0.1</v>
      </c>
      <c r="J40" s="318">
        <v>0.12</v>
      </c>
      <c r="K40" s="318">
        <v>0.06</v>
      </c>
      <c r="L40" s="318">
        <v>7.0000000000000007E-2</v>
      </c>
    </row>
    <row r="41" spans="1:12" x14ac:dyDescent="0.35">
      <c r="A41" s="302"/>
      <c r="B41" s="320"/>
      <c r="C41" s="317" t="s">
        <v>116</v>
      </c>
      <c r="D41" s="318">
        <v>0.54</v>
      </c>
      <c r="E41" s="318">
        <v>0.81</v>
      </c>
      <c r="F41" s="318">
        <v>7.0000000000000007E-2</v>
      </c>
      <c r="G41" s="318">
        <v>0.28000000000000003</v>
      </c>
      <c r="H41" s="318">
        <v>0.22</v>
      </c>
      <c r="I41" s="318">
        <v>0.04</v>
      </c>
      <c r="J41" s="318">
        <v>0.22</v>
      </c>
      <c r="K41" s="318">
        <v>0.11</v>
      </c>
      <c r="L41" s="318">
        <v>0.03</v>
      </c>
    </row>
    <row r="42" spans="1:12" ht="15" customHeight="1" x14ac:dyDescent="0.35">
      <c r="A42" s="302">
        <v>2001</v>
      </c>
      <c r="B42" s="303" t="s">
        <v>147</v>
      </c>
      <c r="C42" s="76" t="s">
        <v>3</v>
      </c>
      <c r="D42" s="77">
        <v>0.27</v>
      </c>
      <c r="E42" s="77">
        <v>0.41</v>
      </c>
      <c r="F42" s="77">
        <v>0.16</v>
      </c>
      <c r="G42" s="77">
        <v>0.14000000000000001</v>
      </c>
      <c r="H42" s="77">
        <v>0.11</v>
      </c>
      <c r="I42" s="77">
        <v>0.1</v>
      </c>
      <c r="J42" s="77">
        <v>0.11</v>
      </c>
      <c r="K42" s="77">
        <v>0.05</v>
      </c>
      <c r="L42" s="77">
        <v>7.0000000000000007E-2</v>
      </c>
    </row>
    <row r="43" spans="1:12" x14ac:dyDescent="0.35">
      <c r="A43" s="302"/>
      <c r="B43" s="315"/>
      <c r="C43" s="76" t="s">
        <v>116</v>
      </c>
      <c r="D43" s="77">
        <v>0.52</v>
      </c>
      <c r="E43" s="77">
        <v>0.79</v>
      </c>
      <c r="F43" s="77">
        <v>7.0000000000000007E-2</v>
      </c>
      <c r="G43" s="77">
        <v>0.27</v>
      </c>
      <c r="H43" s="77">
        <v>0.21</v>
      </c>
      <c r="I43" s="77">
        <v>0.04</v>
      </c>
      <c r="J43" s="77">
        <v>0.21</v>
      </c>
      <c r="K43" s="77">
        <v>0.1</v>
      </c>
      <c r="L43" s="77">
        <v>0.03</v>
      </c>
    </row>
    <row r="44" spans="1:12" ht="15" customHeight="1" x14ac:dyDescent="0.35">
      <c r="A44" s="302">
        <v>2002</v>
      </c>
      <c r="B44" s="316" t="s">
        <v>149</v>
      </c>
      <c r="C44" s="317" t="s">
        <v>3</v>
      </c>
      <c r="D44" s="318">
        <v>0.24</v>
      </c>
      <c r="E44" s="318">
        <v>0.37</v>
      </c>
      <c r="F44" s="318">
        <v>0.16</v>
      </c>
      <c r="G44" s="318">
        <v>0.12</v>
      </c>
      <c r="H44" s="318">
        <v>0.1</v>
      </c>
      <c r="I44" s="318">
        <v>0.1</v>
      </c>
      <c r="J44" s="318">
        <v>0.1</v>
      </c>
      <c r="K44" s="318">
        <v>0.05</v>
      </c>
      <c r="L44" s="318">
        <v>7.0000000000000007E-2</v>
      </c>
    </row>
    <row r="45" spans="1:12" x14ac:dyDescent="0.35">
      <c r="A45" s="302"/>
      <c r="B45" s="320"/>
      <c r="C45" s="317" t="s">
        <v>116</v>
      </c>
      <c r="D45" s="318">
        <v>0.39813396154107744</v>
      </c>
      <c r="E45" s="318">
        <v>0.63021107472144422</v>
      </c>
      <c r="F45" s="318">
        <v>0.18828852776637725</v>
      </c>
      <c r="G45" s="318">
        <v>9.7901793821576419E-2</v>
      </c>
      <c r="H45" s="318">
        <v>0.44114775230501097</v>
      </c>
      <c r="I45" s="318">
        <v>0.10406920785016498</v>
      </c>
      <c r="J45" s="318">
        <v>7.1794648802489383E-2</v>
      </c>
      <c r="K45" s="318">
        <v>0.25208442988857771</v>
      </c>
      <c r="L45" s="318">
        <v>7.0345542661061744E-2</v>
      </c>
    </row>
    <row r="46" spans="1:12" ht="15" customHeight="1" x14ac:dyDescent="0.35">
      <c r="A46" s="302">
        <v>2003</v>
      </c>
      <c r="B46" s="303" t="s">
        <v>147</v>
      </c>
      <c r="C46" s="76" t="s">
        <v>3</v>
      </c>
      <c r="D46" s="77">
        <v>0.28999999999999998</v>
      </c>
      <c r="E46" s="77">
        <v>0.46</v>
      </c>
      <c r="F46" s="77">
        <v>0.16</v>
      </c>
      <c r="G46" s="77">
        <v>0.15</v>
      </c>
      <c r="H46" s="77">
        <v>0.12</v>
      </c>
      <c r="I46" s="77">
        <v>0.1</v>
      </c>
      <c r="J46" s="77">
        <v>0.12</v>
      </c>
      <c r="K46" s="77">
        <v>0.06</v>
      </c>
      <c r="L46" s="77">
        <v>7.0000000000000007E-2</v>
      </c>
    </row>
    <row r="47" spans="1:12" x14ac:dyDescent="0.35">
      <c r="A47" s="302"/>
      <c r="B47" s="304"/>
      <c r="C47" s="76" t="s">
        <v>116</v>
      </c>
      <c r="D47" s="77">
        <v>0.38241126879746695</v>
      </c>
      <c r="E47" s="77">
        <v>0.60532343375479059</v>
      </c>
      <c r="F47" s="77">
        <v>0.18085283286168097</v>
      </c>
      <c r="G47" s="77">
        <v>9.4035557901016462E-2</v>
      </c>
      <c r="H47" s="77">
        <v>0.42372640362835345</v>
      </c>
      <c r="I47" s="77">
        <v>9.9959414822799075E-2</v>
      </c>
      <c r="J47" s="77">
        <v>6.895940912741208E-2</v>
      </c>
      <c r="K47" s="77">
        <v>0.24212937350191621</v>
      </c>
      <c r="L47" s="77">
        <v>6.7567529580084468E-2</v>
      </c>
    </row>
    <row r="48" spans="1:12" x14ac:dyDescent="0.35">
      <c r="A48" s="302"/>
      <c r="B48" s="304"/>
      <c r="C48" s="76" t="s">
        <v>156</v>
      </c>
      <c r="D48" s="77">
        <v>0.15518918045786281</v>
      </c>
      <c r="E48" s="77">
        <v>0.39954201970660369</v>
      </c>
      <c r="F48" s="77">
        <v>0.16</v>
      </c>
      <c r="G48" s="77">
        <v>8.4060806081342365E-2</v>
      </c>
      <c r="H48" s="77">
        <v>0.27967941379462258</v>
      </c>
      <c r="I48" s="77">
        <v>0.1</v>
      </c>
      <c r="J48" s="77">
        <v>6.4662158524109517E-2</v>
      </c>
      <c r="K48" s="77">
        <v>0.15981680788264147</v>
      </c>
      <c r="L48" s="77">
        <v>7.0000000000000007E-2</v>
      </c>
    </row>
    <row r="49" spans="1:12" x14ac:dyDescent="0.35">
      <c r="A49" s="302"/>
      <c r="B49" s="315"/>
      <c r="C49" s="76" t="s">
        <v>157</v>
      </c>
      <c r="D49" s="77">
        <v>0.27433282427054728</v>
      </c>
      <c r="E49" s="77">
        <v>0.6011349652711494</v>
      </c>
      <c r="F49" s="77">
        <v>7.0000000000000007E-2</v>
      </c>
      <c r="G49" s="77">
        <v>0.14859694647987978</v>
      </c>
      <c r="H49" s="77">
        <v>0.42079447568980455</v>
      </c>
      <c r="I49" s="77">
        <v>0.04</v>
      </c>
      <c r="J49" s="77">
        <v>0.11430534344606137</v>
      </c>
      <c r="K49" s="77">
        <v>0.24045398610845975</v>
      </c>
      <c r="L49" s="77">
        <v>0.03</v>
      </c>
    </row>
    <row r="50" spans="1:12" ht="15" customHeight="1" x14ac:dyDescent="0.35">
      <c r="A50" s="302">
        <v>2004</v>
      </c>
      <c r="B50" s="316" t="s">
        <v>149</v>
      </c>
      <c r="C50" s="317" t="s">
        <v>3</v>
      </c>
      <c r="D50" s="318">
        <v>0.27</v>
      </c>
      <c r="E50" s="318">
        <v>0.42</v>
      </c>
      <c r="F50" s="318">
        <v>0.16</v>
      </c>
      <c r="G50" s="318">
        <v>0.14000000000000001</v>
      </c>
      <c r="H50" s="318">
        <v>0.11</v>
      </c>
      <c r="I50" s="318">
        <v>0.1</v>
      </c>
      <c r="J50" s="318">
        <v>0.11</v>
      </c>
      <c r="K50" s="318">
        <v>0.05</v>
      </c>
      <c r="L50" s="318">
        <v>7.0000000000000007E-2</v>
      </c>
    </row>
    <row r="51" spans="1:12" x14ac:dyDescent="0.35">
      <c r="A51" s="302"/>
      <c r="B51" s="321"/>
      <c r="C51" s="317" t="s">
        <v>116</v>
      </c>
      <c r="D51" s="318">
        <v>0.36669642366723615</v>
      </c>
      <c r="E51" s="318">
        <v>0.58044821487050058</v>
      </c>
      <c r="F51" s="318">
        <v>0.17342084930972643</v>
      </c>
      <c r="G51" s="318">
        <v>9.0171251721451504E-2</v>
      </c>
      <c r="H51" s="318">
        <v>0.40631375040935042</v>
      </c>
      <c r="I51" s="318">
        <v>9.5851673102246515E-2</v>
      </c>
      <c r="J51" s="318">
        <v>6.6125584595731104E-2</v>
      </c>
      <c r="K51" s="318">
        <v>0.2321792859482002</v>
      </c>
      <c r="L51" s="318">
        <v>6.4790903079191053E-2</v>
      </c>
    </row>
    <row r="52" spans="1:12" x14ac:dyDescent="0.35">
      <c r="A52" s="302"/>
      <c r="B52" s="321"/>
      <c r="C52" s="317" t="s">
        <v>209</v>
      </c>
      <c r="D52" s="318">
        <v>0.10939969417011788</v>
      </c>
      <c r="E52" s="318">
        <v>0.30312618031220129</v>
      </c>
      <c r="F52" s="318">
        <v>0.16</v>
      </c>
      <c r="G52" s="318">
        <v>5.9258167675480519E-2</v>
      </c>
      <c r="H52" s="318">
        <v>0.21218832621854092</v>
      </c>
      <c r="I52" s="318">
        <v>0.1</v>
      </c>
      <c r="J52" s="318">
        <v>4.5583205904215787E-2</v>
      </c>
      <c r="K52" s="318">
        <v>0.12125047212488051</v>
      </c>
      <c r="L52" s="318">
        <v>7.0000000000000007E-2</v>
      </c>
    </row>
    <row r="53" spans="1:12" x14ac:dyDescent="0.35">
      <c r="A53" s="302"/>
      <c r="B53" s="320"/>
      <c r="C53" s="317" t="s">
        <v>157</v>
      </c>
      <c r="D53" s="318">
        <v>0.20948165657852819</v>
      </c>
      <c r="E53" s="318">
        <v>0.59634402038865875</v>
      </c>
      <c r="F53" s="318">
        <v>7.0000000000000007E-2</v>
      </c>
      <c r="G53" s="318">
        <v>0.11346923064670278</v>
      </c>
      <c r="H53" s="318">
        <v>0.41744081427206109</v>
      </c>
      <c r="I53" s="318">
        <v>0.04</v>
      </c>
      <c r="J53" s="318">
        <v>8.7284023574386749E-2</v>
      </c>
      <c r="K53" s="318">
        <v>0.23853760815546349</v>
      </c>
      <c r="L53" s="318">
        <v>0.03</v>
      </c>
    </row>
    <row r="54" spans="1:12" ht="15" customHeight="1" x14ac:dyDescent="0.35">
      <c r="A54" s="302">
        <v>2005</v>
      </c>
      <c r="B54" s="303" t="s">
        <v>147</v>
      </c>
      <c r="C54" s="76" t="s">
        <v>3</v>
      </c>
      <c r="D54" s="77">
        <v>0.35</v>
      </c>
      <c r="E54" s="77">
        <v>0.55000000000000004</v>
      </c>
      <c r="F54" s="77">
        <v>0.16</v>
      </c>
      <c r="G54" s="77">
        <v>0.18</v>
      </c>
      <c r="H54" s="77">
        <v>0.14000000000000001</v>
      </c>
      <c r="I54" s="77">
        <v>0.1</v>
      </c>
      <c r="J54" s="77">
        <v>0.14000000000000001</v>
      </c>
      <c r="K54" s="77">
        <v>7.0000000000000007E-2</v>
      </c>
      <c r="L54" s="77">
        <v>7.0000000000000007E-2</v>
      </c>
    </row>
    <row r="55" spans="1:12" x14ac:dyDescent="0.35">
      <c r="A55" s="302"/>
      <c r="B55" s="304"/>
      <c r="C55" s="76" t="s">
        <v>116</v>
      </c>
      <c r="D55" s="77">
        <v>0.35098941832038888</v>
      </c>
      <c r="E55" s="77">
        <v>0.55558540567437831</v>
      </c>
      <c r="F55" s="77">
        <v>0.1659925734074926</v>
      </c>
      <c r="G55" s="77">
        <v>8.6308873357472671E-2</v>
      </c>
      <c r="H55" s="77">
        <v>0.38890978397206483</v>
      </c>
      <c r="I55" s="77">
        <v>9.1745980641805544E-2</v>
      </c>
      <c r="J55" s="77">
        <v>6.3293173795479968E-2</v>
      </c>
      <c r="K55" s="77">
        <v>0.22223416226975132</v>
      </c>
      <c r="L55" s="77">
        <v>6.2015661774914195E-2</v>
      </c>
    </row>
    <row r="56" spans="1:12" x14ac:dyDescent="0.35">
      <c r="A56" s="302"/>
      <c r="B56" s="304"/>
      <c r="C56" s="76" t="s">
        <v>156</v>
      </c>
      <c r="D56" s="77">
        <v>0.16994579032161825</v>
      </c>
      <c r="E56" s="77">
        <v>0.25559421803210214</v>
      </c>
      <c r="F56" s="77">
        <v>0.16</v>
      </c>
      <c r="G56" s="77">
        <v>9.2053969757543222E-2</v>
      </c>
      <c r="H56" s="77">
        <v>0.17891595262247151</v>
      </c>
      <c r="I56" s="77">
        <v>0.1</v>
      </c>
      <c r="J56" s="77">
        <v>7.0810745967340938E-2</v>
      </c>
      <c r="K56" s="77">
        <v>0.10223768721284085</v>
      </c>
      <c r="L56" s="77">
        <v>7.0000000000000007E-2</v>
      </c>
    </row>
    <row r="57" spans="1:12" x14ac:dyDescent="0.35">
      <c r="A57" s="302"/>
      <c r="B57" s="315"/>
      <c r="C57" s="76" t="s">
        <v>157</v>
      </c>
      <c r="D57" s="77">
        <v>0.17114790941848909</v>
      </c>
      <c r="E57" s="77">
        <v>0.34894506399105368</v>
      </c>
      <c r="F57" s="77">
        <v>7.0000000000000007E-2</v>
      </c>
      <c r="G57" s="77">
        <v>9.2705117601681597E-2</v>
      </c>
      <c r="H57" s="77">
        <v>0.2442615447937376</v>
      </c>
      <c r="I57" s="77">
        <v>0.04</v>
      </c>
      <c r="J57" s="77">
        <v>7.1311628924370457E-2</v>
      </c>
      <c r="K57" s="77">
        <v>0.13957802559642146</v>
      </c>
      <c r="L57" s="77">
        <v>0.03</v>
      </c>
    </row>
    <row r="58" spans="1:12" ht="15" customHeight="1" x14ac:dyDescent="0.35">
      <c r="A58" s="302">
        <v>2006</v>
      </c>
      <c r="B58" s="316" t="s">
        <v>149</v>
      </c>
      <c r="C58" s="317" t="s">
        <v>3</v>
      </c>
      <c r="D58" s="318">
        <v>0.18</v>
      </c>
      <c r="E58" s="318">
        <v>0.28000000000000003</v>
      </c>
      <c r="F58" s="318">
        <v>0.16</v>
      </c>
      <c r="G58" s="318">
        <v>0.09</v>
      </c>
      <c r="H58" s="318">
        <v>7.0000000000000007E-2</v>
      </c>
      <c r="I58" s="318">
        <v>0.1</v>
      </c>
      <c r="J58" s="318">
        <v>7.0000000000000007E-2</v>
      </c>
      <c r="K58" s="318">
        <v>0.04</v>
      </c>
      <c r="L58" s="318">
        <v>7.0000000000000007E-2</v>
      </c>
    </row>
    <row r="59" spans="1:12" x14ac:dyDescent="0.35">
      <c r="A59" s="302"/>
      <c r="B59" s="321"/>
      <c r="C59" s="317" t="s">
        <v>116</v>
      </c>
      <c r="D59" s="318">
        <v>0.33529024493863585</v>
      </c>
      <c r="E59" s="318">
        <v>0.53073499379075884</v>
      </c>
      <c r="F59" s="318">
        <v>0.15856800145749483</v>
      </c>
      <c r="G59" s="318">
        <v>8.24484208865498E-2</v>
      </c>
      <c r="H59" s="318">
        <v>0.37151449565353117</v>
      </c>
      <c r="I59" s="318">
        <v>8.764233539783442E-2</v>
      </c>
      <c r="J59" s="318">
        <v>6.0462175316803188E-2</v>
      </c>
      <c r="K59" s="318">
        <v>0.21229399751630354</v>
      </c>
      <c r="L59" s="318">
        <v>5.9241804285855043E-2</v>
      </c>
    </row>
    <row r="60" spans="1:12" x14ac:dyDescent="0.35">
      <c r="A60" s="302"/>
      <c r="B60" s="321"/>
      <c r="C60" s="317" t="s">
        <v>156</v>
      </c>
      <c r="D60" s="318">
        <v>0.49</v>
      </c>
      <c r="E60" s="318">
        <v>0.78</v>
      </c>
      <c r="F60" s="318">
        <v>7.0000000000000007E-2</v>
      </c>
      <c r="G60" s="318">
        <v>0.25</v>
      </c>
      <c r="H60" s="318">
        <v>0.2</v>
      </c>
      <c r="I60" s="318">
        <v>0.04</v>
      </c>
      <c r="J60" s="318">
        <v>0.2</v>
      </c>
      <c r="K60" s="318">
        <v>0.1</v>
      </c>
      <c r="L60" s="318">
        <v>0.03</v>
      </c>
    </row>
    <row r="61" spans="1:12" x14ac:dyDescent="0.35">
      <c r="A61" s="302"/>
      <c r="B61" s="320"/>
      <c r="C61" s="317" t="s">
        <v>157</v>
      </c>
      <c r="D61" s="318">
        <v>0.24</v>
      </c>
      <c r="E61" s="318">
        <v>0.38</v>
      </c>
      <c r="F61" s="318">
        <v>0.16</v>
      </c>
      <c r="G61" s="318">
        <v>0.12</v>
      </c>
      <c r="H61" s="318">
        <v>0.1</v>
      </c>
      <c r="I61" s="318">
        <v>0.1</v>
      </c>
      <c r="J61" s="318">
        <v>0.1</v>
      </c>
      <c r="K61" s="318">
        <v>0.05</v>
      </c>
      <c r="L61" s="318">
        <v>7.0000000000000007E-2</v>
      </c>
    </row>
    <row r="62" spans="1:12" ht="14.5" customHeight="1" x14ac:dyDescent="0.35">
      <c r="A62" s="302">
        <v>2007</v>
      </c>
      <c r="B62" s="303" t="s">
        <v>144</v>
      </c>
      <c r="C62" s="76" t="s">
        <v>3</v>
      </c>
      <c r="D62" s="77">
        <v>0.18</v>
      </c>
      <c r="E62" s="77">
        <v>0.28000000000000003</v>
      </c>
      <c r="F62" s="77">
        <v>0.16</v>
      </c>
      <c r="G62" s="77">
        <v>0.09</v>
      </c>
      <c r="H62" s="77">
        <v>7.0000000000000007E-2</v>
      </c>
      <c r="I62" s="77">
        <v>0.1</v>
      </c>
      <c r="J62" s="77">
        <v>7.0000000000000007E-2</v>
      </c>
      <c r="K62" s="77">
        <v>0.04</v>
      </c>
      <c r="L62" s="77">
        <v>7.0000000000000007E-2</v>
      </c>
    </row>
    <row r="63" spans="1:12" ht="15" customHeight="1" x14ac:dyDescent="0.35">
      <c r="A63" s="302"/>
      <c r="B63" s="304"/>
      <c r="C63" s="76" t="s">
        <v>116</v>
      </c>
      <c r="D63" s="77">
        <v>0.31959889571539452</v>
      </c>
      <c r="E63" s="77">
        <v>0.50589696686250818</v>
      </c>
      <c r="F63" s="77">
        <v>0.15114712976778502</v>
      </c>
      <c r="G63" s="77">
        <v>7.858989238903144E-2</v>
      </c>
      <c r="H63" s="77">
        <v>0.35412787680375574</v>
      </c>
      <c r="I63" s="77">
        <v>8.3540735329751453E-2</v>
      </c>
      <c r="J63" s="77">
        <v>5.7632587751956385E-2</v>
      </c>
      <c r="K63" s="77">
        <v>0.20235878674500324</v>
      </c>
      <c r="L63" s="77">
        <v>5.6469329232683128E-2</v>
      </c>
    </row>
    <row r="64" spans="1:12" ht="15" customHeight="1" x14ac:dyDescent="0.35">
      <c r="A64" s="302"/>
      <c r="B64" s="304"/>
      <c r="C64" s="76" t="s">
        <v>156</v>
      </c>
      <c r="D64" s="77">
        <v>0.49</v>
      </c>
      <c r="E64" s="77">
        <v>0.78</v>
      </c>
      <c r="F64" s="77">
        <v>7.0000000000000007E-2</v>
      </c>
      <c r="G64" s="77">
        <v>0.25</v>
      </c>
      <c r="H64" s="77">
        <v>0.2</v>
      </c>
      <c r="I64" s="77">
        <v>0.04</v>
      </c>
      <c r="J64" s="77">
        <v>0.2</v>
      </c>
      <c r="K64" s="77">
        <v>0.1</v>
      </c>
      <c r="L64" s="77">
        <v>0.03</v>
      </c>
    </row>
    <row r="65" spans="1:12" ht="14.5" customHeight="1" x14ac:dyDescent="0.35">
      <c r="A65" s="302"/>
      <c r="B65" s="315"/>
      <c r="C65" s="76" t="s">
        <v>157</v>
      </c>
      <c r="D65" s="77">
        <v>0.24</v>
      </c>
      <c r="E65" s="77">
        <v>0.38</v>
      </c>
      <c r="F65" s="77">
        <v>0.16</v>
      </c>
      <c r="G65" s="77">
        <v>0.12</v>
      </c>
      <c r="H65" s="77">
        <v>0.1</v>
      </c>
      <c r="I65" s="77">
        <v>0.1</v>
      </c>
      <c r="J65" s="77">
        <v>0.1</v>
      </c>
      <c r="K65" s="77">
        <v>0.05</v>
      </c>
      <c r="L65" s="77">
        <v>7.0000000000000007E-2</v>
      </c>
    </row>
    <row r="66" spans="1:12" ht="15" customHeight="1" x14ac:dyDescent="0.35">
      <c r="A66" s="302">
        <v>2008</v>
      </c>
      <c r="B66" s="316" t="s">
        <v>144</v>
      </c>
      <c r="C66" s="317" t="s">
        <v>3</v>
      </c>
      <c r="D66" s="317">
        <v>0.25</v>
      </c>
      <c r="E66" s="317">
        <v>0.41</v>
      </c>
      <c r="F66" s="317">
        <v>0.16</v>
      </c>
      <c r="G66" s="317">
        <v>0.13</v>
      </c>
      <c r="H66" s="317">
        <v>0.1</v>
      </c>
      <c r="I66" s="317">
        <v>0.1</v>
      </c>
      <c r="J66" s="317">
        <v>0.1</v>
      </c>
      <c r="K66" s="317">
        <v>0.05</v>
      </c>
      <c r="L66" s="317">
        <v>7.0000000000000007E-2</v>
      </c>
    </row>
    <row r="67" spans="1:12" ht="15" customHeight="1" x14ac:dyDescent="0.35">
      <c r="A67" s="302"/>
      <c r="B67" s="321"/>
      <c r="C67" s="317" t="s">
        <v>156</v>
      </c>
      <c r="D67" s="317">
        <v>0.42</v>
      </c>
      <c r="E67" s="317">
        <v>0.68</v>
      </c>
      <c r="F67" s="317">
        <v>7.0000000000000007E-2</v>
      </c>
      <c r="G67" s="317">
        <v>0.21</v>
      </c>
      <c r="H67" s="317">
        <v>0.18</v>
      </c>
      <c r="I67" s="317">
        <v>0.04</v>
      </c>
      <c r="J67" s="317">
        <v>0.16</v>
      </c>
      <c r="K67" s="317">
        <v>0.08</v>
      </c>
      <c r="L67" s="317">
        <v>0.03</v>
      </c>
    </row>
    <row r="68" spans="1:12" ht="14.5" customHeight="1" x14ac:dyDescent="0.35">
      <c r="A68" s="302"/>
      <c r="B68" s="320"/>
      <c r="C68" s="317" t="s">
        <v>157</v>
      </c>
      <c r="D68" s="317">
        <v>0.16</v>
      </c>
      <c r="E68" s="317">
        <v>0.26</v>
      </c>
      <c r="F68" s="317">
        <v>0.16</v>
      </c>
      <c r="G68" s="317">
        <v>0.08</v>
      </c>
      <c r="H68" s="317">
        <v>7.0000000000000007E-2</v>
      </c>
      <c r="I68" s="317">
        <v>0.1</v>
      </c>
      <c r="J68" s="317">
        <v>0.06</v>
      </c>
      <c r="K68" s="317">
        <v>0.03</v>
      </c>
      <c r="L68" s="317">
        <v>7.0000000000000007E-2</v>
      </c>
    </row>
    <row r="69" spans="1:12" ht="15" customHeight="1" x14ac:dyDescent="0.35">
      <c r="A69" s="302">
        <v>2009</v>
      </c>
      <c r="B69" s="303" t="s">
        <v>144</v>
      </c>
      <c r="C69" s="76" t="s">
        <v>3</v>
      </c>
      <c r="D69" s="76">
        <v>0.25</v>
      </c>
      <c r="E69" s="76">
        <v>0.41</v>
      </c>
      <c r="F69" s="76">
        <v>0.16</v>
      </c>
      <c r="G69" s="76">
        <v>0.13</v>
      </c>
      <c r="H69" s="76">
        <v>0.1</v>
      </c>
      <c r="I69" s="76">
        <v>0.1</v>
      </c>
      <c r="J69" s="76">
        <v>0.1</v>
      </c>
      <c r="K69" s="76">
        <v>0.05</v>
      </c>
      <c r="L69" s="76">
        <v>7.0000000000000007E-2</v>
      </c>
    </row>
    <row r="70" spans="1:12" ht="15" customHeight="1" x14ac:dyDescent="0.35">
      <c r="A70" s="302"/>
      <c r="B70" s="304"/>
      <c r="C70" s="76" t="s">
        <v>156</v>
      </c>
      <c r="D70" s="76">
        <v>0.42</v>
      </c>
      <c r="E70" s="76">
        <v>0.68</v>
      </c>
      <c r="F70" s="76">
        <v>7.0000000000000007E-2</v>
      </c>
      <c r="G70" s="76">
        <v>0.21</v>
      </c>
      <c r="H70" s="76">
        <v>0.18</v>
      </c>
      <c r="I70" s="76">
        <v>0.04</v>
      </c>
      <c r="J70" s="76">
        <v>0.16</v>
      </c>
      <c r="K70" s="76">
        <v>0.08</v>
      </c>
      <c r="L70" s="76">
        <v>0.03</v>
      </c>
    </row>
    <row r="71" spans="1:12" ht="14.5" customHeight="1" x14ac:dyDescent="0.35">
      <c r="A71" s="302"/>
      <c r="B71" s="304"/>
      <c r="C71" s="76" t="s">
        <v>157</v>
      </c>
      <c r="D71" s="76">
        <v>0.16</v>
      </c>
      <c r="E71" s="76">
        <v>0.26</v>
      </c>
      <c r="F71" s="76">
        <v>0.16</v>
      </c>
      <c r="G71" s="76">
        <v>0.08</v>
      </c>
      <c r="H71" s="76">
        <v>7.0000000000000007E-2</v>
      </c>
      <c r="I71" s="76">
        <v>0.1</v>
      </c>
      <c r="J71" s="76">
        <v>0.06</v>
      </c>
      <c r="K71" s="76">
        <v>0.03</v>
      </c>
      <c r="L71" s="76">
        <v>7.0000000000000007E-2</v>
      </c>
    </row>
    <row r="72" spans="1:12" ht="15" customHeight="1" x14ac:dyDescent="0.35">
      <c r="A72" s="302">
        <v>2010</v>
      </c>
      <c r="B72" s="316" t="s">
        <v>144</v>
      </c>
      <c r="C72" s="317" t="s">
        <v>3</v>
      </c>
      <c r="D72" s="318">
        <v>8.4842420611144401E-2</v>
      </c>
      <c r="E72" s="318">
        <v>8.3754643499101264E-2</v>
      </c>
      <c r="F72" s="318">
        <v>6.4463583336270405E-2</v>
      </c>
      <c r="G72" s="318">
        <v>4.5956311164369885E-2</v>
      </c>
      <c r="H72" s="318">
        <v>5.8628250449370888E-2</v>
      </c>
      <c r="I72" s="318">
        <v>4.1833824645496308E-2</v>
      </c>
      <c r="J72" s="318">
        <v>3.5351008587976837E-2</v>
      </c>
      <c r="K72" s="318">
        <v>3.3501857399640504E-2</v>
      </c>
      <c r="L72" s="318">
        <v>2.9508371137550279E-2</v>
      </c>
    </row>
    <row r="73" spans="1:12" ht="15" customHeight="1" x14ac:dyDescent="0.35">
      <c r="A73" s="302"/>
      <c r="B73" s="321"/>
      <c r="C73" s="317" t="s">
        <v>156</v>
      </c>
      <c r="D73" s="318">
        <v>0.12853535640723018</v>
      </c>
      <c r="E73" s="318">
        <v>0.24578935268044338</v>
      </c>
      <c r="F73" s="318">
        <v>0.14312415347469873</v>
      </c>
      <c r="G73" s="318">
        <v>6.9623318053916361E-2</v>
      </c>
      <c r="H73" s="318">
        <v>0.17205254687631039</v>
      </c>
      <c r="I73" s="318">
        <v>8.8076402138276139E-2</v>
      </c>
      <c r="J73" s="318">
        <v>5.3556398503012581E-2</v>
      </c>
      <c r="K73" s="318">
        <v>9.8315741072177346E-2</v>
      </c>
      <c r="L73" s="318">
        <v>6.5088059817938526E-2</v>
      </c>
    </row>
    <row r="74" spans="1:12" ht="14.5" customHeight="1" x14ac:dyDescent="0.35">
      <c r="A74" s="302"/>
      <c r="B74" s="320"/>
      <c r="C74" s="317" t="s">
        <v>157</v>
      </c>
      <c r="D74" s="318">
        <v>0.22793390817588871</v>
      </c>
      <c r="E74" s="318">
        <v>0.37092500606215045</v>
      </c>
      <c r="F74" s="318">
        <v>0.22897546720866208</v>
      </c>
      <c r="G74" s="318">
        <v>0.12346420026193973</v>
      </c>
      <c r="H74" s="318">
        <v>0.25964750424350536</v>
      </c>
      <c r="I74" s="318">
        <v>0.14090797982071512</v>
      </c>
      <c r="J74" s="318">
        <v>9.4972461739953634E-2</v>
      </c>
      <c r="K74" s="318">
        <v>0.14837000242486018</v>
      </c>
      <c r="L74" s="318">
        <v>0.10568098486553634</v>
      </c>
    </row>
    <row r="75" spans="1:12" ht="15" customHeight="1" x14ac:dyDescent="0.35">
      <c r="A75" s="302">
        <v>2011</v>
      </c>
      <c r="B75" s="303" t="s">
        <v>144</v>
      </c>
      <c r="C75" s="76" t="s">
        <v>3</v>
      </c>
      <c r="D75" s="77">
        <v>0.18673455805560435</v>
      </c>
      <c r="E75" s="77">
        <v>0.16692240590217347</v>
      </c>
      <c r="F75" s="77">
        <v>0.13522178033679741</v>
      </c>
      <c r="G75" s="77">
        <v>0.10114788561345237</v>
      </c>
      <c r="H75" s="77">
        <v>0.11684568413152144</v>
      </c>
      <c r="I75" s="77">
        <v>3.9848671995242578E-2</v>
      </c>
      <c r="J75" s="77">
        <v>7.7806065856501821E-2</v>
      </c>
      <c r="K75" s="77">
        <v>6.6768962360869391E-2</v>
      </c>
      <c r="L75" s="77">
        <v>2.9886503996431928E-2</v>
      </c>
    </row>
    <row r="76" spans="1:12" ht="15" customHeight="1" x14ac:dyDescent="0.35">
      <c r="A76" s="302"/>
      <c r="B76" s="304"/>
      <c r="C76" s="76" t="s">
        <v>156</v>
      </c>
      <c r="D76" s="77">
        <v>0.29502020895733594</v>
      </c>
      <c r="E76" s="77">
        <v>0.30778502440980177</v>
      </c>
      <c r="F76" s="77">
        <v>0.23048435393449382</v>
      </c>
      <c r="G76" s="77">
        <v>0.15980261318522365</v>
      </c>
      <c r="H76" s="77">
        <v>0.21544951708686125</v>
      </c>
      <c r="I76" s="77">
        <v>6.7921716435733817E-2</v>
      </c>
      <c r="J76" s="77">
        <v>0.12292508706555665</v>
      </c>
      <c r="K76" s="77">
        <v>0.12311400976392071</v>
      </c>
      <c r="L76" s="77">
        <v>5.0941287326800366E-2</v>
      </c>
    </row>
    <row r="77" spans="1:12" ht="14.5" customHeight="1" x14ac:dyDescent="0.35">
      <c r="A77" s="302"/>
      <c r="B77" s="304"/>
      <c r="C77" s="76" t="s">
        <v>157</v>
      </c>
      <c r="D77" s="77">
        <v>0.41037760451143857</v>
      </c>
      <c r="E77" s="77">
        <v>0.41018903560294123</v>
      </c>
      <c r="F77" s="77">
        <v>0.31374606827902762</v>
      </c>
      <c r="G77" s="77">
        <v>0.22228786911036258</v>
      </c>
      <c r="H77" s="77">
        <v>0.28713232492205887</v>
      </c>
      <c r="I77" s="77">
        <v>9.2458212970634363E-2</v>
      </c>
      <c r="J77" s="77">
        <v>0.17099066854643274</v>
      </c>
      <c r="K77" s="77">
        <v>0.16407561424117648</v>
      </c>
      <c r="L77" s="77">
        <v>6.9343659727975765E-2</v>
      </c>
    </row>
    <row r="78" spans="1:12" ht="15" customHeight="1" x14ac:dyDescent="0.35">
      <c r="A78" s="302">
        <v>2012</v>
      </c>
      <c r="B78" s="316" t="s">
        <v>144</v>
      </c>
      <c r="C78" s="322" t="s">
        <v>3</v>
      </c>
      <c r="D78" s="323">
        <v>0.19134144094496958</v>
      </c>
      <c r="E78" s="323">
        <v>0.15773540299811856</v>
      </c>
      <c r="F78" s="323">
        <v>6.391547846845276E-2</v>
      </c>
      <c r="G78" s="323">
        <v>4.7051174002861372E-2</v>
      </c>
      <c r="H78" s="323">
        <v>0.110414782098683</v>
      </c>
      <c r="I78" s="323">
        <v>4.0351509989568775E-2</v>
      </c>
      <c r="J78" s="323">
        <v>3.4504194268765005E-2</v>
      </c>
      <c r="K78" s="323">
        <v>6.309416119924742E-2</v>
      </c>
      <c r="L78" s="323">
        <v>2.9942281703333511E-2</v>
      </c>
    </row>
    <row r="79" spans="1:12" ht="15" customHeight="1" x14ac:dyDescent="0.35">
      <c r="A79" s="302"/>
      <c r="B79" s="321"/>
      <c r="C79" s="317" t="s">
        <v>156</v>
      </c>
      <c r="D79" s="323">
        <v>0.21335142389711845</v>
      </c>
      <c r="E79" s="323">
        <v>0.23255936766471461</v>
      </c>
      <c r="F79" s="323">
        <v>8.1645637891603243E-2</v>
      </c>
      <c r="G79" s="323">
        <v>5.2463464892734041E-2</v>
      </c>
      <c r="H79" s="323">
        <v>0.16279155736530024</v>
      </c>
      <c r="I79" s="323">
        <v>4.8766946467031745E-2</v>
      </c>
      <c r="J79" s="323">
        <v>3.8473207588004966E-2</v>
      </c>
      <c r="K79" s="323">
        <v>9.3023747065885842E-2</v>
      </c>
      <c r="L79" s="323">
        <v>3.4896061622014689E-2</v>
      </c>
    </row>
    <row r="80" spans="1:12" ht="14.5" customHeight="1" x14ac:dyDescent="0.35">
      <c r="A80" s="302"/>
      <c r="B80" s="320"/>
      <c r="C80" s="317" t="s">
        <v>157</v>
      </c>
      <c r="D80" s="323">
        <v>0.32815220988182225</v>
      </c>
      <c r="E80" s="323">
        <v>0.35276708145995511</v>
      </c>
      <c r="F80" s="323">
        <v>0.12467536320342404</v>
      </c>
      <c r="G80" s="323">
        <v>8.0693166364382521E-2</v>
      </c>
      <c r="H80" s="323">
        <v>0.24693695702196861</v>
      </c>
      <c r="I80" s="323">
        <v>7.4679465297384187E-2</v>
      </c>
      <c r="J80" s="323">
        <v>5.9174988667213851E-2</v>
      </c>
      <c r="K80" s="323">
        <v>0.14110683258398204</v>
      </c>
      <c r="L80" s="323">
        <v>5.3541781585839214E-2</v>
      </c>
    </row>
    <row r="81" spans="1:12" x14ac:dyDescent="0.35">
      <c r="A81" s="302">
        <v>2013</v>
      </c>
      <c r="B81" s="303" t="s">
        <v>144</v>
      </c>
      <c r="C81" s="76" t="s">
        <v>3</v>
      </c>
      <c r="D81" s="77">
        <v>0.12</v>
      </c>
      <c r="E81" s="77">
        <v>0.128</v>
      </c>
      <c r="F81" s="77">
        <v>4.5408450704225355E-2</v>
      </c>
      <c r="G81" s="77">
        <v>2.9508196721311473E-2</v>
      </c>
      <c r="H81" s="77">
        <v>8.9599999999999999E-2</v>
      </c>
      <c r="I81" s="77">
        <v>2.7242417245649759E-2</v>
      </c>
      <c r="J81" s="77">
        <v>2.1639344262295083E-2</v>
      </c>
      <c r="K81" s="77">
        <v>5.1200000000000002E-2</v>
      </c>
      <c r="L81" s="77">
        <v>1.9552704603177939E-2</v>
      </c>
    </row>
    <row r="82" spans="1:12" ht="15" customHeight="1" x14ac:dyDescent="0.35">
      <c r="A82" s="302"/>
      <c r="B82" s="304"/>
      <c r="C82" s="76" t="s">
        <v>156</v>
      </c>
      <c r="D82" s="77">
        <v>0.217</v>
      </c>
      <c r="E82" s="77">
        <v>0.24</v>
      </c>
      <c r="F82" s="77">
        <v>8.3676056338028174E-2</v>
      </c>
      <c r="G82" s="77">
        <v>5.3360655737704911E-2</v>
      </c>
      <c r="H82" s="77">
        <v>0.16800000000000001</v>
      </c>
      <c r="I82" s="77">
        <v>4.9831531663902945E-2</v>
      </c>
      <c r="J82" s="77">
        <v>3.9131147540983603E-2</v>
      </c>
      <c r="K82" s="77">
        <v>9.5999999999999988E-2</v>
      </c>
      <c r="L82" s="77">
        <v>3.5585071681954621E-2</v>
      </c>
    </row>
    <row r="83" spans="1:12" ht="14.5" customHeight="1" x14ac:dyDescent="0.35">
      <c r="A83" s="302"/>
      <c r="B83" s="304"/>
      <c r="C83" s="76" t="s">
        <v>210</v>
      </c>
      <c r="D83" s="77">
        <v>0.28000000000000003</v>
      </c>
      <c r="E83" s="77">
        <v>0.35399999999999998</v>
      </c>
      <c r="F83" s="77">
        <v>0.11608450704225354</v>
      </c>
      <c r="G83" s="77">
        <v>6.8852459016393447E-2</v>
      </c>
      <c r="H83" s="77">
        <v>0.24779999999999999</v>
      </c>
      <c r="I83" s="77">
        <v>6.7249805839508001E-2</v>
      </c>
      <c r="J83" s="77">
        <v>5.0491803278688532E-2</v>
      </c>
      <c r="K83" s="77">
        <v>0.14159999999999998</v>
      </c>
      <c r="L83" s="77">
        <v>4.7096643647278613E-2</v>
      </c>
    </row>
    <row r="84" spans="1:12" x14ac:dyDescent="0.35">
      <c r="A84" s="302">
        <v>2014</v>
      </c>
      <c r="B84" s="316" t="s">
        <v>144</v>
      </c>
      <c r="C84" s="322" t="s">
        <v>3</v>
      </c>
      <c r="D84" s="323">
        <v>9.7000000000000003E-2</v>
      </c>
      <c r="E84" s="323">
        <v>0.10100000000000001</v>
      </c>
      <c r="F84" s="323">
        <v>3.6253521126760571E-2</v>
      </c>
      <c r="G84" s="323">
        <v>2.3852459016393445E-2</v>
      </c>
      <c r="H84" s="323">
        <v>7.0699999999999999E-2</v>
      </c>
      <c r="I84" s="323">
        <v>2.1856720052056008E-2</v>
      </c>
      <c r="J84" s="323">
        <v>1.7491803278688527E-2</v>
      </c>
      <c r="K84" s="323">
        <v>4.0399999999999998E-2</v>
      </c>
      <c r="L84" s="323">
        <v>1.5739409332297817E-2</v>
      </c>
    </row>
    <row r="85" spans="1:12" ht="15" customHeight="1" x14ac:dyDescent="0.35">
      <c r="A85" s="302"/>
      <c r="B85" s="321"/>
      <c r="C85" s="317" t="s">
        <v>156</v>
      </c>
      <c r="D85" s="323">
        <v>0.17299999999999999</v>
      </c>
      <c r="E85" s="323">
        <v>0.20399999999999999</v>
      </c>
      <c r="F85" s="323">
        <v>6.9028169014084512E-2</v>
      </c>
      <c r="G85" s="323">
        <v>4.2540983606557371E-2</v>
      </c>
      <c r="H85" s="323">
        <v>0.14280000000000001</v>
      </c>
      <c r="I85" s="323">
        <v>4.0570600952960681E-2</v>
      </c>
      <c r="J85" s="323">
        <v>3.1196721311475408E-2</v>
      </c>
      <c r="K85" s="323">
        <v>8.1599999999999978E-2</v>
      </c>
      <c r="L85" s="323">
        <v>2.8706928905774434E-2</v>
      </c>
    </row>
    <row r="86" spans="1:12" ht="14.5" customHeight="1" x14ac:dyDescent="0.35">
      <c r="A86" s="302"/>
      <c r="B86" s="320"/>
      <c r="C86" s="317" t="s">
        <v>157</v>
      </c>
      <c r="D86" s="323">
        <v>0.25600000000000001</v>
      </c>
      <c r="E86" s="323">
        <v>0.36</v>
      </c>
      <c r="F86" s="323">
        <v>0.1127887323943662</v>
      </c>
      <c r="G86" s="323">
        <v>6.2950819672131147E-2</v>
      </c>
      <c r="H86" s="323">
        <v>0.252</v>
      </c>
      <c r="I86" s="323">
        <v>6.3905291660544483E-2</v>
      </c>
      <c r="J86" s="323">
        <v>4.6163934426229514E-2</v>
      </c>
      <c r="K86" s="323">
        <v>0.14399999999999999</v>
      </c>
      <c r="L86" s="323">
        <v>4.4027690434709596E-2</v>
      </c>
    </row>
    <row r="87" spans="1:12" x14ac:dyDescent="0.35">
      <c r="A87" s="302">
        <v>2015</v>
      </c>
      <c r="B87" s="303" t="s">
        <v>144</v>
      </c>
      <c r="C87" s="76" t="s">
        <v>3</v>
      </c>
      <c r="D87" s="77">
        <v>6.3377029327225373E-2</v>
      </c>
      <c r="E87" s="77">
        <v>8.9042524027665507E-2</v>
      </c>
      <c r="F87" s="77">
        <v>2.7907805543853265E-2</v>
      </c>
      <c r="G87" s="77">
        <v>1.558451540833411E-2</v>
      </c>
      <c r="H87" s="77">
        <v>6.2329766819365855E-2</v>
      </c>
      <c r="I87" s="77">
        <v>1.5815389437159044E-2</v>
      </c>
      <c r="J87" s="77">
        <v>1.1428644632778347E-2</v>
      </c>
      <c r="K87" s="77">
        <v>3.5617009611066203E-2</v>
      </c>
      <c r="L87" s="77">
        <v>1.0897613627974957E-2</v>
      </c>
    </row>
    <row r="88" spans="1:12" x14ac:dyDescent="0.35">
      <c r="A88" s="302"/>
      <c r="B88" s="304"/>
      <c r="C88" s="76" t="s">
        <v>156</v>
      </c>
      <c r="D88" s="77">
        <v>0.13737985704088929</v>
      </c>
      <c r="E88" s="77">
        <v>0.16496662371283624</v>
      </c>
      <c r="F88" s="77">
        <v>5.535921478589341E-2</v>
      </c>
      <c r="G88" s="77">
        <v>3.3781932059235069E-2</v>
      </c>
      <c r="H88" s="77">
        <v>0.11547663659898538</v>
      </c>
      <c r="I88" s="77">
        <v>3.2414962489137625E-2</v>
      </c>
      <c r="J88" s="77">
        <v>2.4773416843439054E-2</v>
      </c>
      <c r="K88" s="77">
        <v>6.5986649485134496E-2</v>
      </c>
      <c r="L88" s="77">
        <v>2.2875351733030673E-2</v>
      </c>
    </row>
    <row r="89" spans="1:12" ht="14.5" customHeight="1" x14ac:dyDescent="0.35">
      <c r="A89" s="302"/>
      <c r="B89" s="304"/>
      <c r="C89" s="76" t="s">
        <v>157</v>
      </c>
      <c r="D89" s="77">
        <v>0.21547707109221742</v>
      </c>
      <c r="E89" s="77">
        <v>0.26566718560786901</v>
      </c>
      <c r="F89" s="77">
        <v>8.8096835733818643E-2</v>
      </c>
      <c r="G89" s="77">
        <v>5.2986165022676418E-2</v>
      </c>
      <c r="H89" s="77">
        <v>0.18596702992550831</v>
      </c>
      <c r="I89" s="77">
        <v>5.1302909365998198E-2</v>
      </c>
      <c r="J89" s="77">
        <v>3.8856521016629376E-2</v>
      </c>
      <c r="K89" s="77">
        <v>0.1062668742431476</v>
      </c>
      <c r="L89" s="77">
        <v>3.6063772153051038E-2</v>
      </c>
    </row>
    <row r="90" spans="1:12" x14ac:dyDescent="0.35">
      <c r="A90" s="302">
        <v>2016</v>
      </c>
      <c r="B90" s="316" t="s">
        <v>144</v>
      </c>
      <c r="C90" s="322" t="s">
        <v>3</v>
      </c>
      <c r="D90" s="323">
        <v>8.7996788028768896E-2</v>
      </c>
      <c r="E90" s="323">
        <v>0.10750204552561489</v>
      </c>
      <c r="F90" s="323">
        <v>3.5795561073337881E-2</v>
      </c>
      <c r="G90" s="323">
        <v>2.1638554433303828E-2</v>
      </c>
      <c r="H90" s="323">
        <v>7.5251431867930416E-2</v>
      </c>
      <c r="I90" s="323">
        <v>2.0885132911506076E-2</v>
      </c>
      <c r="J90" s="323">
        <v>1.5868273251089474E-2</v>
      </c>
      <c r="K90" s="323">
        <v>4.3000818210245949E-2</v>
      </c>
      <c r="L90" s="323">
        <v>1.4701362465038221E-2</v>
      </c>
    </row>
    <row r="91" spans="1:12" x14ac:dyDescent="0.35">
      <c r="A91" s="302"/>
      <c r="B91" s="321"/>
      <c r="C91" s="317" t="s">
        <v>156</v>
      </c>
      <c r="D91" s="323">
        <v>0.15480330723555311</v>
      </c>
      <c r="E91" s="323">
        <v>0.15253424875380708</v>
      </c>
      <c r="F91" s="323">
        <v>5.6273073631854686E-2</v>
      </c>
      <c r="G91" s="323">
        <v>3.8066387025136011E-2</v>
      </c>
      <c r="H91" s="323">
        <v>0.10677397412766496</v>
      </c>
      <c r="I91" s="323">
        <v>3.4305258420723891E-2</v>
      </c>
      <c r="J91" s="323">
        <v>2.791535048509974E-2</v>
      </c>
      <c r="K91" s="323">
        <v>6.1013699501522835E-2</v>
      </c>
      <c r="L91" s="323">
        <v>2.4888243562329455E-2</v>
      </c>
    </row>
    <row r="92" spans="1:12" ht="14.5" customHeight="1" x14ac:dyDescent="0.35">
      <c r="A92" s="302"/>
      <c r="B92" s="320"/>
      <c r="C92" s="317" t="s">
        <v>157</v>
      </c>
      <c r="D92" s="323">
        <v>0.20639810696048513</v>
      </c>
      <c r="E92" s="323">
        <v>0.2158561638899481</v>
      </c>
      <c r="F92" s="323">
        <v>7.7314162268389192E-2</v>
      </c>
      <c r="G92" s="323">
        <v>5.0753632859135686E-2</v>
      </c>
      <c r="H92" s="323">
        <v>0.15109931472296367</v>
      </c>
      <c r="I92" s="323">
        <v>4.6570107319099954E-2</v>
      </c>
      <c r="J92" s="323">
        <v>3.7219330763366171E-2</v>
      </c>
      <c r="K92" s="323">
        <v>8.6342465555979242E-2</v>
      </c>
      <c r="L92" s="323">
        <v>3.3515775232986447E-2</v>
      </c>
    </row>
    <row r="93" spans="1:12" x14ac:dyDescent="0.35">
      <c r="A93" s="302">
        <v>2017</v>
      </c>
      <c r="B93" s="303" t="s">
        <v>144</v>
      </c>
      <c r="C93" s="76" t="s">
        <v>3</v>
      </c>
      <c r="D93" s="77">
        <v>6.8631858393924827E-2</v>
      </c>
      <c r="E93" s="77">
        <v>9.4279081757957697E-2</v>
      </c>
      <c r="F93" s="77">
        <v>2.982876368978131E-2</v>
      </c>
      <c r="G93" s="77">
        <v>1.6876686490309382E-2</v>
      </c>
      <c r="H93" s="77">
        <v>6.5995357230570387E-2</v>
      </c>
      <c r="I93" s="77">
        <v>1.6983800065487522E-2</v>
      </c>
      <c r="J93" s="77">
        <v>1.2376236759560216E-2</v>
      </c>
      <c r="K93" s="77">
        <v>3.7711632703183076E-2</v>
      </c>
      <c r="L93" s="77">
        <v>1.1744014730019094E-2</v>
      </c>
    </row>
    <row r="94" spans="1:12" x14ac:dyDescent="0.35">
      <c r="A94" s="302"/>
      <c r="B94" s="304"/>
      <c r="C94" s="76" t="s">
        <v>156</v>
      </c>
      <c r="D94" s="77">
        <v>0.15835715291896502</v>
      </c>
      <c r="E94" s="77">
        <v>0.14577829381835034</v>
      </c>
      <c r="F94" s="77">
        <v>5.5686771937818305E-2</v>
      </c>
      <c r="G94" s="77">
        <v>3.8940283504663525E-2</v>
      </c>
      <c r="H94" s="77">
        <v>0.10204480567284524</v>
      </c>
      <c r="I94" s="77">
        <v>3.4409838342720669E-2</v>
      </c>
      <c r="J94" s="77">
        <v>2.8556207903419922E-2</v>
      </c>
      <c r="K94" s="77">
        <v>5.8311317527340138E-2</v>
      </c>
      <c r="L94" s="77">
        <v>2.5186418498456237E-2</v>
      </c>
    </row>
    <row r="95" spans="1:12" ht="14.5" customHeight="1" x14ac:dyDescent="0.35">
      <c r="A95" s="302"/>
      <c r="B95" s="304"/>
      <c r="C95" s="76" t="s">
        <v>157</v>
      </c>
      <c r="D95" s="77">
        <v>0.22918092290538719</v>
      </c>
      <c r="E95" s="77">
        <v>0.22661858620924002</v>
      </c>
      <c r="F95" s="77">
        <v>8.3456248147748643E-2</v>
      </c>
      <c r="G95" s="77">
        <v>5.6355964648865706E-2</v>
      </c>
      <c r="H95" s="77">
        <v>0.15863301034646801</v>
      </c>
      <c r="I95" s="77">
        <v>5.0840804653314309E-2</v>
      </c>
      <c r="J95" s="77">
        <v>4.1327707409168184E-2</v>
      </c>
      <c r="K95" s="77">
        <v>9.0647434483696013E-2</v>
      </c>
      <c r="L95" s="77">
        <v>3.6867404824993004E-2</v>
      </c>
    </row>
    <row r="96" spans="1:12" x14ac:dyDescent="0.35">
      <c r="A96" s="302">
        <v>2018</v>
      </c>
      <c r="B96" s="316" t="s">
        <v>144</v>
      </c>
      <c r="C96" s="322" t="s">
        <v>3</v>
      </c>
      <c r="D96" s="323">
        <v>5.2896264118238237E-2</v>
      </c>
      <c r="E96" s="323">
        <v>6.7555491913995194E-2</v>
      </c>
      <c r="F96" s="323">
        <v>2.2054546879141334E-2</v>
      </c>
      <c r="G96" s="323">
        <v>1.3007278061861862E-2</v>
      </c>
      <c r="H96" s="323">
        <v>4.7288844339796639E-2</v>
      </c>
      <c r="I96" s="323">
        <v>1.2749754524001162E-2</v>
      </c>
      <c r="J96" s="323">
        <v>9.5386705786986992E-3</v>
      </c>
      <c r="K96" s="323">
        <v>2.7022196765598076E-2</v>
      </c>
      <c r="L96" s="323">
        <v>8.9153700410799456E-3</v>
      </c>
    </row>
    <row r="97" spans="1:12" x14ac:dyDescent="0.35">
      <c r="A97" s="302"/>
      <c r="B97" s="321"/>
      <c r="C97" s="317" t="s">
        <v>156</v>
      </c>
      <c r="D97" s="323">
        <v>0.14874083176070502</v>
      </c>
      <c r="E97" s="323">
        <v>0.12539631873680704</v>
      </c>
      <c r="F97" s="323">
        <v>5.0194126147431795E-2</v>
      </c>
      <c r="G97" s="323">
        <v>3.6575614367386482E-2</v>
      </c>
      <c r="H97" s="323">
        <v>8.7777423115764933E-2</v>
      </c>
      <c r="I97" s="323">
        <v>3.1552632914479378E-2</v>
      </c>
      <c r="J97" s="323">
        <v>2.6822117202750087E-2</v>
      </c>
      <c r="K97" s="323">
        <v>5.0158527494722813E-2</v>
      </c>
      <c r="L97" s="323">
        <v>2.3349900046891785E-2</v>
      </c>
    </row>
    <row r="98" spans="1:12" ht="14.5" customHeight="1" x14ac:dyDescent="0.35">
      <c r="A98" s="302"/>
      <c r="B98" s="320"/>
      <c r="C98" s="317" t="s">
        <v>157</v>
      </c>
      <c r="D98" s="323">
        <v>0.19349627931737318</v>
      </c>
      <c r="E98" s="323">
        <v>0.20092153889979331</v>
      </c>
      <c r="F98" s="323">
        <v>7.2217346997509368E-2</v>
      </c>
      <c r="G98" s="323">
        <v>4.7581052291157333E-2</v>
      </c>
      <c r="H98" s="323">
        <v>0.14064507722985531</v>
      </c>
      <c r="I98" s="323">
        <v>4.3563054286787896E-2</v>
      </c>
      <c r="J98" s="323">
        <v>3.4892771680182053E-2</v>
      </c>
      <c r="K98" s="323">
        <v>8.0368615559917325E-2</v>
      </c>
      <c r="L98" s="323">
        <v>3.1382330386787984E-2</v>
      </c>
    </row>
    <row r="99" spans="1:12" x14ac:dyDescent="0.35">
      <c r="A99" s="302">
        <v>2019</v>
      </c>
      <c r="B99" s="303" t="s">
        <v>144</v>
      </c>
      <c r="C99" s="76" t="s">
        <v>3</v>
      </c>
      <c r="D99" s="77">
        <v>5.4032304027979892E-2</v>
      </c>
      <c r="E99" s="77">
        <v>6.582041727449385E-2</v>
      </c>
      <c r="F99" s="77">
        <v>2.194486446383322E-2</v>
      </c>
      <c r="G99" s="77">
        <v>1.3286632138027842E-2</v>
      </c>
      <c r="H99" s="77">
        <v>4.6074292092145697E-2</v>
      </c>
      <c r="I99" s="77">
        <v>1.281145330976766E-2</v>
      </c>
      <c r="J99" s="77">
        <v>9.7435302345537499E-3</v>
      </c>
      <c r="K99" s="77">
        <v>2.6328166909797539E-2</v>
      </c>
      <c r="L99" s="77">
        <v>9.0219934177285643E-3</v>
      </c>
    </row>
    <row r="100" spans="1:12" x14ac:dyDescent="0.35">
      <c r="A100" s="302"/>
      <c r="B100" s="304"/>
      <c r="C100" s="76" t="s">
        <v>156</v>
      </c>
      <c r="D100" s="77">
        <v>0.13722913465876743</v>
      </c>
      <c r="E100" s="77">
        <v>0.12086461745813873</v>
      </c>
      <c r="F100" s="77">
        <v>4.7256602500278591E-2</v>
      </c>
      <c r="G100" s="77">
        <v>3.3744869178385435E-2</v>
      </c>
      <c r="H100" s="77">
        <v>8.4605232220697116E-2</v>
      </c>
      <c r="I100" s="77">
        <v>2.9455080610423283E-2</v>
      </c>
      <c r="J100" s="77">
        <v>2.4746237397482652E-2</v>
      </c>
      <c r="K100" s="77">
        <v>4.8345846983255496E-2</v>
      </c>
      <c r="L100" s="77">
        <v>2.1680527203162374E-2</v>
      </c>
    </row>
    <row r="101" spans="1:12" x14ac:dyDescent="0.35">
      <c r="A101" s="302"/>
      <c r="B101" s="304"/>
      <c r="C101" s="76" t="s">
        <v>157</v>
      </c>
      <c r="D101" s="77">
        <v>0.1769952794966955</v>
      </c>
      <c r="E101" s="77">
        <v>0.18904750807655035</v>
      </c>
      <c r="F101" s="77">
        <v>6.7021918851439391E-2</v>
      </c>
      <c r="G101" s="77">
        <v>4.3523429384433314E-2</v>
      </c>
      <c r="H101" s="77">
        <v>0.13233325565358525</v>
      </c>
      <c r="I101" s="77">
        <v>4.0198308449408249E-2</v>
      </c>
      <c r="J101" s="77">
        <v>3.1917181548584438E-2</v>
      </c>
      <c r="K101" s="77">
        <v>7.5619003230620138E-2</v>
      </c>
      <c r="L101" s="77">
        <v>2.8846195999197074E-2</v>
      </c>
    </row>
    <row r="102" spans="1:12" x14ac:dyDescent="0.35">
      <c r="A102" s="302">
        <v>2020</v>
      </c>
      <c r="B102" s="316" t="s">
        <v>144</v>
      </c>
      <c r="C102" s="322" t="s">
        <v>3</v>
      </c>
      <c r="D102" s="323">
        <v>5.7901953424735739E-2</v>
      </c>
      <c r="E102" s="323">
        <v>7.0467410700716007E-2</v>
      </c>
      <c r="F102" s="323">
        <v>2.3504249769448912E-2</v>
      </c>
      <c r="G102" s="323">
        <v>1.4238185268377642E-2</v>
      </c>
      <c r="H102" s="323">
        <v>4.9327187490501211E-2</v>
      </c>
      <c r="I102" s="323">
        <v>1.3724521831936929E-2</v>
      </c>
      <c r="J102" s="323">
        <v>1.0441335863476935E-2</v>
      </c>
      <c r="K102" s="323">
        <v>2.81869642802864E-2</v>
      </c>
      <c r="L102" s="323">
        <v>9.6663430781655461E-3</v>
      </c>
    </row>
    <row r="103" spans="1:12" x14ac:dyDescent="0.35">
      <c r="A103" s="302"/>
      <c r="B103" s="321"/>
      <c r="C103" s="317" t="s">
        <v>156</v>
      </c>
      <c r="D103" s="323">
        <v>0.10155418851414726</v>
      </c>
      <c r="E103" s="323">
        <v>0.10034302150108228</v>
      </c>
      <c r="F103" s="323">
        <v>3.6967094791520903E-2</v>
      </c>
      <c r="G103" s="323">
        <v>2.4972341437905062E-2</v>
      </c>
      <c r="H103" s="323">
        <v>7.0240115050757598E-2</v>
      </c>
      <c r="I103" s="323">
        <v>2.2523431356154897E-2</v>
      </c>
      <c r="J103" s="323">
        <v>1.8313050387797049E-2</v>
      </c>
      <c r="K103" s="323">
        <v>4.0137208600432905E-2</v>
      </c>
      <c r="L103" s="323">
        <v>1.633459269758078E-2</v>
      </c>
    </row>
    <row r="104" spans="1:12" x14ac:dyDescent="0.35">
      <c r="A104" s="302"/>
      <c r="B104" s="320"/>
      <c r="C104" s="317" t="s">
        <v>157</v>
      </c>
      <c r="D104" s="323">
        <v>0.12458877111055089</v>
      </c>
      <c r="E104" s="323">
        <v>0.14448532228087244</v>
      </c>
      <c r="F104" s="323">
        <v>4.9459268596335731E-2</v>
      </c>
      <c r="G104" s="323">
        <v>3.063658305997153E-2</v>
      </c>
      <c r="H104" s="323">
        <v>0.10187444862552866</v>
      </c>
      <c r="I104" s="323">
        <v>2.9125764238657183E-2</v>
      </c>
      <c r="J104" s="323">
        <v>2.2466827577312456E-2</v>
      </c>
      <c r="K104" s="323">
        <v>5.8213970643159231E-2</v>
      </c>
      <c r="L104" s="323">
        <v>2.0637036726387857E-2</v>
      </c>
    </row>
    <row r="105" spans="1:12" x14ac:dyDescent="0.35">
      <c r="A105" s="302">
        <v>2021</v>
      </c>
      <c r="B105" s="303" t="s">
        <v>144</v>
      </c>
      <c r="C105" s="76" t="s">
        <v>3</v>
      </c>
      <c r="D105" s="77">
        <v>3.0853233938736783E-2</v>
      </c>
      <c r="E105" s="77">
        <v>4.5530243968555172E-2</v>
      </c>
      <c r="F105" s="77">
        <v>1.3985707222461907E-2</v>
      </c>
      <c r="G105" s="77">
        <v>7.5868608046074058E-3</v>
      </c>
      <c r="H105" s="77">
        <v>3.1871170777988622E-2</v>
      </c>
      <c r="I105" s="77">
        <v>7.8445701916615689E-3</v>
      </c>
      <c r="J105" s="77">
        <v>5.5636979233787643E-3</v>
      </c>
      <c r="K105" s="77">
        <v>1.8212097587422069E-2</v>
      </c>
      <c r="L105" s="77">
        <v>5.3633072460161323E-3</v>
      </c>
    </row>
    <row r="106" spans="1:12" x14ac:dyDescent="0.35">
      <c r="A106" s="302"/>
      <c r="B106" s="304"/>
      <c r="C106" s="76" t="s">
        <v>156</v>
      </c>
      <c r="D106" s="77">
        <v>0.1195720320901842</v>
      </c>
      <c r="E106" s="77">
        <v>8.4332655748088833E-2</v>
      </c>
      <c r="F106" s="77">
        <v>3.7334661153486617E-2</v>
      </c>
      <c r="G106" s="77">
        <v>2.9402958710701033E-2</v>
      </c>
      <c r="H106" s="77">
        <v>5.9032859023662183E-2</v>
      </c>
      <c r="I106" s="77">
        <v>2.4268225405159147E-2</v>
      </c>
      <c r="J106" s="77">
        <v>2.156216972118076E-2</v>
      </c>
      <c r="K106" s="77">
        <v>3.3733062299235533E-2</v>
      </c>
      <c r="L106" s="77">
        <v>1.8332158050535962E-2</v>
      </c>
    </row>
    <row r="107" spans="1:12" x14ac:dyDescent="0.35">
      <c r="A107" s="302"/>
      <c r="B107" s="315"/>
      <c r="C107" s="76" t="s">
        <v>157</v>
      </c>
      <c r="D107" s="77">
        <v>0.10038948715918598</v>
      </c>
      <c r="E107" s="77">
        <v>0.11186082014415068</v>
      </c>
      <c r="F107" s="77">
        <v>3.8862732323146153E-2</v>
      </c>
      <c r="G107" s="77">
        <v>2.4685939465373601E-2</v>
      </c>
      <c r="H107" s="77">
        <v>7.8302574100905478E-2</v>
      </c>
      <c r="I107" s="77">
        <v>2.3108607923098094E-2</v>
      </c>
      <c r="J107" s="77">
        <v>1.8103022274607309E-2</v>
      </c>
      <c r="K107" s="77">
        <v>4.4744328057660272E-2</v>
      </c>
      <c r="L107" s="77">
        <v>1.6484652079082163E-2</v>
      </c>
    </row>
    <row r="108" spans="1:12" x14ac:dyDescent="0.35">
      <c r="A108" s="302">
        <v>2022</v>
      </c>
      <c r="B108" s="316" t="s">
        <v>144</v>
      </c>
      <c r="C108" s="322" t="s">
        <v>3</v>
      </c>
      <c r="D108" s="324">
        <v>0.10598064665580953</v>
      </c>
      <c r="E108" s="324">
        <v>4.6625091256247551E-2</v>
      </c>
      <c r="F108" s="324">
        <v>2.7941895674038625E-2</v>
      </c>
      <c r="G108" s="324">
        <v>2.6060814751428574E-2</v>
      </c>
      <c r="H108" s="324">
        <v>3.2637563879373291E-2</v>
      </c>
      <c r="I108" s="324">
        <v>1.9637349245624436E-2</v>
      </c>
      <c r="J108" s="324">
        <v>1.9111264151047622E-2</v>
      </c>
      <c r="K108" s="324">
        <v>1.865003650249902E-2</v>
      </c>
      <c r="L108" s="324">
        <v>1.5499445358668823E-2</v>
      </c>
    </row>
    <row r="109" spans="1:12" x14ac:dyDescent="0.35">
      <c r="A109" s="302"/>
      <c r="B109" s="321"/>
      <c r="C109" s="317" t="s">
        <v>156</v>
      </c>
      <c r="D109" s="325">
        <v>0.21464950474732927</v>
      </c>
      <c r="E109" s="325">
        <v>3.5438368366528313E-2</v>
      </c>
      <c r="F109" s="325">
        <v>4.5790737330706328E-2</v>
      </c>
      <c r="G109" s="325">
        <v>5.2782665101802274E-2</v>
      </c>
      <c r="H109" s="325">
        <v>2.480685785656982E-2</v>
      </c>
      <c r="I109" s="325">
        <v>3.5844873611821308E-2</v>
      </c>
      <c r="J109" s="325">
        <v>3.8707287741321678E-2</v>
      </c>
      <c r="K109" s="325">
        <v>1.4175347346611324E-2</v>
      </c>
      <c r="L109" s="325">
        <v>2.9820864541257198E-2</v>
      </c>
    </row>
    <row r="110" spans="1:12" x14ac:dyDescent="0.35">
      <c r="A110" s="302"/>
      <c r="B110" s="320"/>
      <c r="C110" s="317" t="s">
        <v>157</v>
      </c>
      <c r="D110" s="326">
        <v>0.23255207288128524</v>
      </c>
      <c r="E110" s="326">
        <v>3.7397880535057035E-2</v>
      </c>
      <c r="F110" s="326">
        <v>4.9427456259330281E-2</v>
      </c>
      <c r="G110" s="326">
        <v>5.7184935954414394E-2</v>
      </c>
      <c r="H110" s="326">
        <v>2.6178516374539926E-2</v>
      </c>
      <c r="I110" s="326">
        <v>3.8768142623179881E-2</v>
      </c>
      <c r="J110" s="326">
        <v>4.1935619699903899E-2</v>
      </c>
      <c r="K110" s="326">
        <v>1.4959152214022815E-2</v>
      </c>
      <c r="L110" s="326">
        <v>3.2281504929233512E-2</v>
      </c>
    </row>
    <row r="112" spans="1:12" x14ac:dyDescent="0.35">
      <c r="A112" s="327" t="s">
        <v>211</v>
      </c>
      <c r="B112" s="1"/>
      <c r="C112" s="1"/>
      <c r="D112" s="1"/>
      <c r="E112" s="1"/>
      <c r="F112" s="1"/>
    </row>
  </sheetData>
  <mergeCells count="81">
    <mergeCell ref="A105:A107"/>
    <mergeCell ref="B105:B107"/>
    <mergeCell ref="A108:A110"/>
    <mergeCell ref="B108:B110"/>
    <mergeCell ref="A96:A98"/>
    <mergeCell ref="B96:B98"/>
    <mergeCell ref="A99:A101"/>
    <mergeCell ref="B99:B101"/>
    <mergeCell ref="A102:A104"/>
    <mergeCell ref="B102:B104"/>
    <mergeCell ref="A87:A89"/>
    <mergeCell ref="B87:B89"/>
    <mergeCell ref="A90:A92"/>
    <mergeCell ref="B90:B92"/>
    <mergeCell ref="A93:A95"/>
    <mergeCell ref="B93:B95"/>
    <mergeCell ref="A78:A80"/>
    <mergeCell ref="B78:B80"/>
    <mergeCell ref="A81:A83"/>
    <mergeCell ref="B81:B83"/>
    <mergeCell ref="A84:A86"/>
    <mergeCell ref="B84:B86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A31"/>
    <mergeCell ref="B28:B29"/>
    <mergeCell ref="B30:B31"/>
    <mergeCell ref="D4:F4"/>
    <mergeCell ref="G4:I4"/>
    <mergeCell ref="J4:L4"/>
    <mergeCell ref="A1:L3"/>
    <mergeCell ref="A12:A15"/>
    <mergeCell ref="B12:B13"/>
    <mergeCell ref="B14:B15"/>
    <mergeCell ref="A4:A5"/>
    <mergeCell ref="B4:B5"/>
    <mergeCell ref="A6:A7"/>
    <mergeCell ref="B6:B7"/>
    <mergeCell ref="A8:A11"/>
    <mergeCell ref="B8:B9"/>
    <mergeCell ref="B10:B11"/>
    <mergeCell ref="C4:C5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62:A65"/>
    <mergeCell ref="B62:B65"/>
    <mergeCell ref="A66:A68"/>
    <mergeCell ref="B66:B68"/>
    <mergeCell ref="A69:A71"/>
    <mergeCell ref="B69:B71"/>
    <mergeCell ref="A72:A74"/>
    <mergeCell ref="B72:B74"/>
    <mergeCell ref="A75:A77"/>
    <mergeCell ref="B75:B7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leves</vt:lpstr>
      <vt:lpstr>comerciais leves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2023-09-06T10:12:22Z</dcterms:modified>
</cp:coreProperties>
</file>