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fs06\etha\Dados disponíveis Internet\arquivos net2013\"/>
    </mc:Choice>
  </mc:AlternateContent>
  <bookViews>
    <workbookView xWindow="0" yWindow="0" windowWidth="20400" windowHeight="7755" tabRatio="926"/>
  </bookViews>
  <sheets>
    <sheet name="Leves" sheetId="1" r:id="rId1"/>
    <sheet name="Coml Leve" sheetId="2" r:id="rId2"/>
    <sheet name="Coml leve ensaiado como pesado" sheetId="3" r:id="rId3"/>
    <sheet name="pesados gkWh" sheetId="8" r:id="rId4"/>
    <sheet name="pesados gkm" sheetId="11" r:id="rId5"/>
    <sheet name="deterior_leve" sheetId="10" r:id="rId6"/>
    <sheet name="deterior_com leve" sheetId="4" r:id="rId7"/>
    <sheet name="motos" sheetId="6" r:id="rId8"/>
    <sheet name="evaporativa" sheetId="7" r:id="rId9"/>
    <sheet name="GNV" sheetId="9" r:id="rId10"/>
    <sheet name="N2O" sheetId="12" r:id="rId11"/>
  </sheets>
  <definedNames>
    <definedName name="_xlnm._FilterDatabase" localSheetId="1" hidden="1">'Coml Leve'!$D$4:$J$50</definedName>
    <definedName name="_xlnm._FilterDatabase" localSheetId="0" hidden="1">Leves!$D$4:$J$4</definedName>
    <definedName name="_xlnm._FilterDatabase" localSheetId="3" hidden="1">'pesados gkWh'!$E$4:$H$4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2" l="1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E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F6" i="2"/>
  <c r="G5" i="2"/>
  <c r="F5" i="2"/>
  <c r="G66" i="1"/>
  <c r="G65" i="1"/>
  <c r="G64" i="1"/>
  <c r="G63" i="1"/>
  <c r="G62" i="1"/>
  <c r="G61" i="1"/>
  <c r="F61" i="1"/>
  <c r="G60" i="1"/>
  <c r="F60" i="1"/>
  <c r="G59" i="1"/>
  <c r="F59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</calcChain>
</file>

<file path=xl/sharedStrings.xml><?xml version="1.0" encoding="utf-8"?>
<sst xmlns="http://schemas.openxmlformats.org/spreadsheetml/2006/main" count="1772" uniqueCount="171">
  <si>
    <t>(continua)</t>
  </si>
  <si>
    <t>Ano</t>
  </si>
  <si>
    <t>Combustível (1)</t>
  </si>
  <si>
    <t>Fase Proconve</t>
  </si>
  <si>
    <t>CO</t>
  </si>
  <si>
    <t>HC</t>
  </si>
  <si>
    <t>NOx</t>
  </si>
  <si>
    <t>RCHO</t>
  </si>
  <si>
    <r>
      <t>CO</t>
    </r>
    <r>
      <rPr>
        <b/>
        <vertAlign val="subscript"/>
        <sz val="10"/>
        <color indexed="9"/>
        <rFont val="Calibri"/>
        <family val="2"/>
      </rPr>
      <t>2</t>
    </r>
  </si>
  <si>
    <t>Autonomia (3)</t>
  </si>
  <si>
    <t>MP</t>
  </si>
  <si>
    <t>(g/km)</t>
  </si>
  <si>
    <t>Total (g/km)</t>
  </si>
  <si>
    <t>NMHC (g/km)</t>
  </si>
  <si>
    <r>
      <t>CH</t>
    </r>
    <r>
      <rPr>
        <b/>
        <vertAlign val="subscript"/>
        <sz val="10"/>
        <color indexed="9"/>
        <rFont val="Calibri"/>
        <family val="2"/>
      </rPr>
      <t>4</t>
    </r>
    <r>
      <rPr>
        <b/>
        <sz val="10"/>
        <color indexed="9"/>
        <rFont val="Calibri"/>
        <family val="2"/>
      </rPr>
      <t xml:space="preserve"> (2) (g/km)</t>
    </r>
  </si>
  <si>
    <t>(km/L)</t>
  </si>
  <si>
    <t>1980 -1983</t>
  </si>
  <si>
    <t>Gasolina C</t>
  </si>
  <si>
    <t>-</t>
  </si>
  <si>
    <t>nd</t>
  </si>
  <si>
    <t>Etanol</t>
  </si>
  <si>
    <t>1984 -1985</t>
  </si>
  <si>
    <t>1986 - 1987</t>
  </si>
  <si>
    <t>L1</t>
  </si>
  <si>
    <t>L2</t>
  </si>
  <si>
    <t>L3</t>
  </si>
  <si>
    <t>Flex-Gasol.C</t>
  </si>
  <si>
    <t>Flex-Etanol</t>
  </si>
  <si>
    <t>L4</t>
  </si>
  <si>
    <t>7,7 (4)</t>
  </si>
  <si>
    <t>(conclusão)</t>
  </si>
  <si>
    <t>2007 (5)</t>
  </si>
  <si>
    <t>Etanol (6)</t>
  </si>
  <si>
    <t>L5</t>
  </si>
  <si>
    <t>NOTAS:</t>
  </si>
  <si>
    <t>A partir de 2008 valores obtidos a partir dos Relatórios de Valores de Emissão da Produção (RVEP) e ponderados pelos Relatórios de Vendas anuais.</t>
  </si>
  <si>
    <t>2008 a 2012 - valores modificados com relação às publicações em anos anteriores.</t>
  </si>
  <si>
    <t>nd - não disponível.</t>
  </si>
  <si>
    <t>(1) Gasolina C : 78% + 22% Etanol anidro (v/v).</t>
  </si>
  <si>
    <r>
      <t xml:space="preserve">(2) Ver metodologia apresentada no item </t>
    </r>
    <r>
      <rPr>
        <sz val="10"/>
        <color rgb="FFFF0000"/>
        <rFont val="Calibri"/>
        <family val="2"/>
        <scheme val="minor"/>
      </rPr>
      <t>2.6</t>
    </r>
    <r>
      <rPr>
        <sz val="10"/>
        <color indexed="8"/>
        <rFont val="Calibri"/>
        <family val="2"/>
        <scheme val="minor"/>
      </rPr>
      <t xml:space="preserve"> deste relatório.</t>
    </r>
  </si>
  <si>
    <r>
      <t>(3) De 2002 a 2010 valores calculados a partir dos fatores de emissão médios de CO</t>
    </r>
    <r>
      <rPr>
        <vertAlign val="subscript"/>
        <sz val="10"/>
        <color indexed="8"/>
        <rFont val="Calibri"/>
        <family val="2"/>
      </rPr>
      <t>2</t>
    </r>
    <r>
      <rPr>
        <sz val="10"/>
        <color indexed="8"/>
        <rFont val="Calibri"/>
        <family val="2"/>
      </rPr>
      <t>, CO e HC. A partir de 2011 valores obtidos a partir dos Relatórios de Valores de Emissão da Produção (RVEP) e ponderados pelos Relatórios de Vendas anuais.</t>
    </r>
  </si>
  <si>
    <t>(4) No relatório de 2005, consta erroneamente o valor de 8,6km/L.</t>
  </si>
  <si>
    <t>(5) Repetidos os valores de 2006.</t>
  </si>
  <si>
    <t>(6) Os modelos dedicados a Etanol foram descontinuados em 2007.</t>
  </si>
  <si>
    <t>Combustível</t>
  </si>
  <si>
    <t>Autonomia (2)</t>
  </si>
  <si>
    <r>
      <t>CH</t>
    </r>
    <r>
      <rPr>
        <b/>
        <vertAlign val="subscript"/>
        <sz val="10"/>
        <color indexed="9"/>
        <rFont val="Calibri"/>
        <family val="2"/>
        <scheme val="minor"/>
      </rPr>
      <t>4</t>
    </r>
    <r>
      <rPr>
        <b/>
        <sz val="10"/>
        <color indexed="9"/>
        <rFont val="Calibri"/>
        <family val="2"/>
        <scheme val="minor"/>
      </rPr>
      <t xml:space="preserve">   (g/km) (1)</t>
    </r>
  </si>
  <si>
    <t>Flex-Gasolina C</t>
  </si>
  <si>
    <t>Diesel</t>
  </si>
  <si>
    <t xml:space="preserve">Notas: </t>
  </si>
  <si>
    <t>Entre 1996 e 1999 foram utilizados valores dos Relatórios de Ensaios de Emissões ponderados pela quantidade de veículos submetidos ao ensaio.</t>
  </si>
  <si>
    <t>Em 2000 foram utilizados valores dos Relatórios de Ensaios de Emissões ponderados pelos Relatórios de Vendas Anuais.</t>
  </si>
  <si>
    <t xml:space="preserve">Em 2001 valores obtidos a partir dos resultados das emissões da homologação dos veículos ponderados pelos Relatórios de Vendas Anuais. </t>
  </si>
  <si>
    <t>A partir de 2002 os valores foram obtidos a partir dos Relatórios de Valores de Emissão da Produção (RVEP) e ponderados pelos Relatórios de Vendas anuais.</t>
  </si>
  <si>
    <t>Gasolina C : 78% + 22% Etanol anidro (v/v)</t>
  </si>
  <si>
    <t>Até 2011 parte dos modelos que utilizam motores do ciclo diesel foram ensaiados como pesados. Os resutados se encontram no anexo N.</t>
  </si>
  <si>
    <t>nd: não disponível</t>
  </si>
  <si>
    <t>(1) Ver metodologia apresentada no item 2.5 deste relatório</t>
  </si>
  <si>
    <r>
      <t>(2) De 2009 a 2010 valores calculados a partir dos fatores de emissão médios de 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, CO e HC. A partir de 2011 valores obtidos a partir dos Relatórios de Valores de Emissão da Produção (RVEP) e ponderados pelos Relatórios de Vendas anuais.</t>
    </r>
  </si>
  <si>
    <t>Categoria</t>
  </si>
  <si>
    <t>Consumo</t>
  </si>
  <si>
    <t xml:space="preserve">Fase Proconve </t>
  </si>
  <si>
    <t>(g/kWh)</t>
  </si>
  <si>
    <t>(gdiesel/kWh)</t>
  </si>
  <si>
    <t>(mg/kg)</t>
  </si>
  <si>
    <t>P5</t>
  </si>
  <si>
    <t>P2</t>
  </si>
  <si>
    <t>P3</t>
  </si>
  <si>
    <t>P4</t>
  </si>
  <si>
    <t>NOTA:</t>
  </si>
  <si>
    <r>
      <t xml:space="preserve">A partir de 2012 os comerciais leves que utilizam motores do ciclo diesel são ensaiado como leves. Os dados a partir de 2012 estão no anexo </t>
    </r>
    <r>
      <rPr>
        <sz val="8"/>
        <color rgb="FFFF0000"/>
        <rFont val="Calibri"/>
        <family val="2"/>
        <scheme val="minor"/>
      </rPr>
      <t>M</t>
    </r>
    <r>
      <rPr>
        <sz val="8"/>
        <color theme="1"/>
        <rFont val="Calibri"/>
        <family val="2"/>
        <scheme val="minor"/>
      </rPr>
      <t>.</t>
    </r>
  </si>
  <si>
    <t xml:space="preserve"> CO (g/km)</t>
  </si>
  <si>
    <t xml:space="preserve"> NOx (g/km)</t>
  </si>
  <si>
    <t>NMHC escapamento (g/km)</t>
  </si>
  <si>
    <t>RCHO escapamento (g/km)</t>
  </si>
  <si>
    <t>Gasolina</t>
  </si>
  <si>
    <t>Flex</t>
  </si>
  <si>
    <t>Etanol Hidratado</t>
  </si>
  <si>
    <t>NOTA: nd - não disponível</t>
  </si>
  <si>
    <r>
      <t>CO</t>
    </r>
    <r>
      <rPr>
        <b/>
        <vertAlign val="subscript"/>
        <sz val="10"/>
        <color indexed="9"/>
        <rFont val="Calibri"/>
        <family val="2"/>
        <scheme val="minor"/>
      </rPr>
      <t>2</t>
    </r>
  </si>
  <si>
    <r>
      <t>NH</t>
    </r>
    <r>
      <rPr>
        <b/>
        <vertAlign val="subscript"/>
        <sz val="10"/>
        <color indexed="9"/>
        <rFont val="Calibri"/>
        <family val="2"/>
        <scheme val="minor"/>
      </rPr>
      <t>3</t>
    </r>
  </si>
  <si>
    <t>até 1999</t>
  </si>
  <si>
    <t>P2/P3/P4</t>
  </si>
  <si>
    <t>2000-2001</t>
  </si>
  <si>
    <t>P3/P4</t>
  </si>
  <si>
    <t>2002-2003</t>
  </si>
  <si>
    <t>2004-2007 (1)</t>
  </si>
  <si>
    <t>P4/P5</t>
  </si>
  <si>
    <t>Caminhões</t>
  </si>
  <si>
    <t>Semileves</t>
  </si>
  <si>
    <t>Leves</t>
  </si>
  <si>
    <t>Médios</t>
  </si>
  <si>
    <t>Semipesados</t>
  </si>
  <si>
    <t>Pesados</t>
  </si>
  <si>
    <t>Ônibus</t>
  </si>
  <si>
    <t>Urbanos</t>
  </si>
  <si>
    <t>Micro-ônibus</t>
  </si>
  <si>
    <t>Rodoviários</t>
  </si>
  <si>
    <t>P6 (2)</t>
  </si>
  <si>
    <t>P7</t>
  </si>
  <si>
    <t>A partir de 2008 os valores foram obtidos a partir dos Relatórios de Valores de Emissão da Produção (RVEP) e ponderados pelos Relatórios de Vendas anuais.</t>
  </si>
  <si>
    <t>Para os anos que não estão disponíveis os dados de consumo específico, foram utilizados os dados do 1º Inventário Nacional</t>
  </si>
  <si>
    <t>(1) Valores médios das fases P4 e P5 publicados no RQA 2008.</t>
  </si>
  <si>
    <t>(2) Fase inviabilizada pela indisponibilidade do diesel com baixo teor de enxofre.</t>
  </si>
  <si>
    <r>
      <t xml:space="preserve">APÊNDICE T </t>
    </r>
    <r>
      <rPr>
        <sz val="11"/>
        <color theme="1"/>
        <rFont val="Calibri"/>
        <family val="2"/>
        <scheme val="minor"/>
      </rPr>
      <t>- Fator de emissão de motocicletas e similares</t>
    </r>
  </si>
  <si>
    <t>Motor</t>
  </si>
  <si>
    <t>Autonomia</t>
  </si>
  <si>
    <t>(Cap.Vol.)</t>
  </si>
  <si>
    <t>(g/Km)</t>
  </si>
  <si>
    <t>(km/l)</t>
  </si>
  <si>
    <t>&lt;= 150 cc</t>
  </si>
  <si>
    <t>M1</t>
  </si>
  <si>
    <t>&gt;150 e &lt;=500 cc</t>
  </si>
  <si>
    <t>&gt;= 501 cc</t>
  </si>
  <si>
    <t>M2</t>
  </si>
  <si>
    <t>M3</t>
  </si>
  <si>
    <t>&gt; 150 cc</t>
  </si>
  <si>
    <t>Flex-Gasolina</t>
  </si>
  <si>
    <t xml:space="preserve">De 2003 a 2009 valores obtidos pelas médias de homologação. </t>
  </si>
  <si>
    <t>Em 2010 e 2011 calculados considerando os valores de homologação ponderados pelas vendas.</t>
  </si>
  <si>
    <t>A partir de 2012, valores obtidos a partir dos Relatórios de Valores de Emissão da Produção (RVEP) e ponderados pelos Relatórios de Vendas anuais.</t>
  </si>
  <si>
    <r>
      <t xml:space="preserve">APÊNDICE U </t>
    </r>
    <r>
      <rPr>
        <sz val="11"/>
        <color theme="1"/>
        <rFont val="Calibri"/>
        <family val="2"/>
        <scheme val="minor"/>
      </rPr>
      <t>- Fator de emissão evaporativa de veículos leves do ciclo Otto</t>
    </r>
  </si>
  <si>
    <t>Ano Modelo</t>
  </si>
  <si>
    <t>Temperatura: 20 - 35°C</t>
  </si>
  <si>
    <t>Temperatura: 10 - 25°C</t>
  </si>
  <si>
    <t>Temperatura: 0 - 15°C</t>
  </si>
  <si>
    <r>
      <t>e</t>
    </r>
    <r>
      <rPr>
        <vertAlign val="subscript"/>
        <sz val="10"/>
        <color indexed="9"/>
        <rFont val="Calibri"/>
        <family val="2"/>
        <scheme val="minor"/>
      </rPr>
      <t>d</t>
    </r>
    <r>
      <rPr>
        <sz val="10"/>
        <color indexed="9"/>
        <rFont val="Calibri"/>
        <family val="2"/>
        <scheme val="minor"/>
      </rPr>
      <t>(1) (g/dia)</t>
    </r>
  </si>
  <si>
    <r>
      <t>e</t>
    </r>
    <r>
      <rPr>
        <vertAlign val="subscript"/>
        <sz val="10"/>
        <color indexed="9"/>
        <rFont val="Calibri"/>
        <family val="2"/>
        <scheme val="minor"/>
      </rPr>
      <t>s</t>
    </r>
    <r>
      <rPr>
        <sz val="10"/>
        <color indexed="9"/>
        <rFont val="Calibri"/>
        <family val="2"/>
        <scheme val="minor"/>
      </rPr>
      <t>(2)</t>
    </r>
    <r>
      <rPr>
        <vertAlign val="superscript"/>
        <sz val="10"/>
        <color indexed="9"/>
        <rFont val="Calibri"/>
        <family val="2"/>
        <scheme val="minor"/>
      </rPr>
      <t xml:space="preserve"> </t>
    </r>
    <r>
      <rPr>
        <sz val="10"/>
        <color indexed="9"/>
        <rFont val="Calibri"/>
        <family val="2"/>
        <scheme val="minor"/>
      </rPr>
      <t>(g/viag)</t>
    </r>
  </si>
  <si>
    <r>
      <t>e</t>
    </r>
    <r>
      <rPr>
        <vertAlign val="subscript"/>
        <sz val="10"/>
        <color indexed="9"/>
        <rFont val="Calibri"/>
        <family val="2"/>
        <scheme val="minor"/>
      </rPr>
      <t>r</t>
    </r>
    <r>
      <rPr>
        <sz val="10"/>
        <color indexed="9"/>
        <rFont val="Calibri"/>
        <family val="2"/>
        <scheme val="minor"/>
      </rPr>
      <t>(3) (g/viag)</t>
    </r>
  </si>
  <si>
    <r>
      <t>e</t>
    </r>
    <r>
      <rPr>
        <vertAlign val="subscript"/>
        <sz val="10"/>
        <color indexed="9"/>
        <rFont val="Calibri"/>
        <family val="2"/>
        <scheme val="minor"/>
      </rPr>
      <t>d</t>
    </r>
    <r>
      <rPr>
        <sz val="10"/>
        <color indexed="9"/>
        <rFont val="Calibri"/>
        <family val="2"/>
        <scheme val="minor"/>
      </rPr>
      <t xml:space="preserve"> (g/dia)</t>
    </r>
  </si>
  <si>
    <r>
      <t>e</t>
    </r>
    <r>
      <rPr>
        <vertAlign val="subscript"/>
        <sz val="10"/>
        <color indexed="9"/>
        <rFont val="Calibri"/>
        <family val="2"/>
        <scheme val="minor"/>
      </rPr>
      <t>s</t>
    </r>
    <r>
      <rPr>
        <sz val="10"/>
        <color indexed="9"/>
        <rFont val="Calibri"/>
        <family val="2"/>
        <scheme val="minor"/>
      </rPr>
      <t xml:space="preserve"> (g/viag)</t>
    </r>
  </si>
  <si>
    <r>
      <t>e</t>
    </r>
    <r>
      <rPr>
        <vertAlign val="subscript"/>
        <sz val="10"/>
        <color indexed="9"/>
        <rFont val="Calibri"/>
        <family val="2"/>
        <scheme val="minor"/>
      </rPr>
      <t xml:space="preserve">r </t>
    </r>
    <r>
      <rPr>
        <sz val="10"/>
        <color indexed="9"/>
        <rFont val="Calibri"/>
        <family val="2"/>
        <scheme val="minor"/>
      </rPr>
      <t>(g/viag)</t>
    </r>
  </si>
  <si>
    <t>Até 1989</t>
  </si>
  <si>
    <t>Flex - Gasolina C</t>
  </si>
  <si>
    <t>Flex - Etanol Hidratado</t>
  </si>
  <si>
    <t>Correções: fatores de emissão corrigidos em 10/10/14.</t>
  </si>
  <si>
    <t>Fator de emissão de veículos leves novos</t>
  </si>
  <si>
    <t>Fator de emissão de comerciais leves novos</t>
  </si>
  <si>
    <t xml:space="preserve">Fator de emissão de comerciais leves novos do ciclo diesel ensaiados como pesado </t>
  </si>
  <si>
    <t>Fator de emissão e consumo de motores do ciclo diesel em g/kWh</t>
  </si>
  <si>
    <r>
      <t xml:space="preserve">APÊNDICE O </t>
    </r>
    <r>
      <rPr>
        <sz val="11"/>
        <color theme="1"/>
        <rFont val="Calibri"/>
        <family val="2"/>
        <scheme val="minor"/>
      </rPr>
      <t>- Fator de emissão de veículos convertidos para uso GNV</t>
    </r>
  </si>
  <si>
    <t>Status</t>
  </si>
  <si>
    <t>RCHO (1)</t>
  </si>
  <si>
    <t>CO2</t>
  </si>
  <si>
    <t>2002 (2)</t>
  </si>
  <si>
    <t>Antes conversão</t>
  </si>
  <si>
    <t>Após conversão</t>
  </si>
  <si>
    <t>GNV</t>
  </si>
  <si>
    <t>2003 (3)</t>
  </si>
  <si>
    <t>2004 (4)</t>
  </si>
  <si>
    <t>Álcool</t>
  </si>
  <si>
    <t>2005 (5)</t>
  </si>
  <si>
    <t>2006 (6)</t>
  </si>
  <si>
    <t>2007 (7)</t>
  </si>
  <si>
    <t>Conforme a Resolução CONAMA nº 291/01 e Instrução Normativa do IBAMA nº 15/02 ensaiados segundo a NBR 6601.</t>
  </si>
  <si>
    <t>(1) Aldeídos totais.</t>
  </si>
  <si>
    <t>(2) Valores típicos de 21 fabricantes de kits para conversão. Após a conversão, apenas quatro fabricantes atendiam aos limites do PROCONVE.</t>
  </si>
  <si>
    <t>(3) Valores médios de homologação (CAGN) de 16 fabricantes de kits para conversão. Todos atendem aos limites do PROCONVE.</t>
  </si>
  <si>
    <t>(4) Valores médios de homologação (CAGN) de 14 fabricantes de kits para conversão de veículos a gasolina e de 3 para álcool. Todos atendem aos limites do PROCONVE.</t>
  </si>
  <si>
    <t>(5) Valores médios de homologação (CAGN) de 14 fabricantes de kits para conversão de veículos a gasolina.</t>
  </si>
  <si>
    <t>(6) Valores médios de homologação (CAGN) de 5 fabricantes de kits para conversão de veículos a gasolina.</t>
  </si>
  <si>
    <t>(7) Valores médios de homologação (CAGN) de 2 fabricantes de kits para conversão de veículos a gasolina.</t>
  </si>
  <si>
    <r>
      <t xml:space="preserve">APÊNDICE P </t>
    </r>
    <r>
      <rPr>
        <sz val="11"/>
        <color theme="1"/>
        <rFont val="Calibri"/>
        <family val="2"/>
        <scheme val="minor"/>
      </rPr>
      <t>– Fator de emissão deteriorado para veículos leves do ciclo Otto em 2013</t>
    </r>
  </si>
  <si>
    <t>Fator de emissão deteriorado para comerciais leves do ciclo Otto em 2013</t>
  </si>
  <si>
    <t>2004-2007</t>
  </si>
  <si>
    <t>P6 (1)</t>
  </si>
  <si>
    <t xml:space="preserve">Até 2003 os valores foram obtidos do 1º Inventário Nacional. </t>
  </si>
  <si>
    <t>De 2004 a 2007 valores médios das fases P4 e P5 publicados no RQA 2008  e a partir de 2008 obtidos dos RVEP e ponderados pelos Relatórios de Vendas anuais em g/kwh e convertidos para g/km.</t>
  </si>
  <si>
    <t>(1) Fase inviabilizada pela indisponibilidade do diesel com baixo teor de enxofre.</t>
  </si>
  <si>
    <t>Fator de emissão de veículos pesados com motores do ciclo Diesel em g/km</t>
  </si>
  <si>
    <r>
      <rPr>
        <sz val="11"/>
        <color theme="1"/>
        <rFont val="Calibri"/>
        <family val="2"/>
        <scheme val="minor"/>
      </rPr>
      <t>Fator de emissão de N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 para veículos leves do ciclo Otto (g/km)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</si>
</sst>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 Light"/>
      <family val="1"/>
      <scheme val="major"/>
    </font>
    <font>
      <sz val="11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bscript"/>
      <sz val="10"/>
      <color indexed="9"/>
      <name val="Calibri"/>
      <family val="2"/>
    </font>
    <font>
      <b/>
      <sz val="10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bscript"/>
      <sz val="10"/>
      <color indexed="8"/>
      <name val="Calibri"/>
      <family val="2"/>
    </font>
    <font>
      <sz val="10"/>
      <color indexed="8"/>
      <name val="Calibri"/>
      <family val="2"/>
    </font>
    <font>
      <b/>
      <vertAlign val="subscript"/>
      <sz val="10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vertAlign val="subscript"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 tint="-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</font>
    <font>
      <sz val="10"/>
      <name val="Calibri"/>
      <family val="2"/>
    </font>
    <font>
      <vertAlign val="superscript"/>
      <sz val="10"/>
      <color theme="0"/>
      <name val="Calibri"/>
      <family val="2"/>
    </font>
    <font>
      <sz val="10"/>
      <name val="Arial"/>
      <family val="2"/>
    </font>
    <font>
      <vertAlign val="subscript"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vertAlign val="superscript"/>
      <sz val="10"/>
      <color indexed="9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gray0625">
        <bgColor theme="4" tint="0.59996337778862885"/>
      </patternFill>
    </fill>
    <fill>
      <patternFill patternType="solid">
        <fgColor theme="4" tint="-0.24994659260841701"/>
        <bgColor indexed="64"/>
      </patternFill>
    </fill>
    <fill>
      <patternFill patternType="gray0625">
        <bgColor theme="4" tint="0.59999389629810485"/>
      </patternFill>
    </fill>
    <fill>
      <patternFill patternType="gray0625">
        <bgColor theme="4" tint="0.79998168889431442"/>
      </patternFill>
    </fill>
    <fill>
      <patternFill patternType="solid">
        <fgColor theme="4" tint="0.39991454817346722"/>
        <bgColor indexed="64"/>
      </patternFill>
    </fill>
    <fill>
      <patternFill patternType="gray0625">
        <bgColor theme="4" tint="0.39994506668294322"/>
      </patternFill>
    </fill>
  </fills>
  <borders count="3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medium">
        <color indexed="9"/>
      </right>
      <top/>
      <bottom style="thin">
        <color indexed="9"/>
      </bottom>
      <diagonal/>
    </border>
    <border>
      <left style="medium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medium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/>
      <bottom style="thin">
        <color indexed="9"/>
      </bottom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medium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26" fillId="0" borderId="0"/>
  </cellStyleXfs>
  <cellXfs count="302">
    <xf numFmtId="0" fontId="0" fillId="0" borderId="0" xfId="0"/>
    <xf numFmtId="0" fontId="5" fillId="0" borderId="0" xfId="0" applyFont="1"/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2" fontId="10" fillId="3" borderId="6" xfId="0" applyNumberFormat="1" applyFont="1" applyFill="1" applyBorder="1" applyAlignment="1">
      <alignment horizontal="center" vertical="center"/>
    </xf>
    <xf numFmtId="164" fontId="10" fillId="3" borderId="6" xfId="0" applyNumberFormat="1" applyFont="1" applyFill="1" applyBorder="1" applyAlignment="1">
      <alignment horizontal="center" vertical="center"/>
    </xf>
    <xf numFmtId="165" fontId="10" fillId="3" borderId="6" xfId="0" applyNumberFormat="1" applyFont="1" applyFill="1" applyBorder="1" applyAlignment="1">
      <alignment horizontal="center" vertical="center"/>
    </xf>
    <xf numFmtId="1" fontId="10" fillId="3" borderId="6" xfId="0" applyNumberFormat="1" applyFont="1" applyFill="1" applyBorder="1" applyAlignment="1">
      <alignment horizontal="center" vertical="center"/>
    </xf>
    <xf numFmtId="166" fontId="10" fillId="3" borderId="6" xfId="0" applyNumberFormat="1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2" fontId="10" fillId="4" borderId="6" xfId="0" applyNumberFormat="1" applyFont="1" applyFill="1" applyBorder="1" applyAlignment="1">
      <alignment horizontal="center" vertical="center"/>
    </xf>
    <xf numFmtId="164" fontId="10" fillId="4" borderId="6" xfId="0" applyNumberFormat="1" applyFont="1" applyFill="1" applyBorder="1" applyAlignment="1">
      <alignment horizontal="center" vertical="center"/>
    </xf>
    <xf numFmtId="164" fontId="10" fillId="5" borderId="6" xfId="0" applyNumberFormat="1" applyFont="1" applyFill="1" applyBorder="1" applyAlignment="1">
      <alignment horizontal="center" vertical="center"/>
    </xf>
    <xf numFmtId="165" fontId="10" fillId="4" borderId="6" xfId="0" applyNumberFormat="1" applyFont="1" applyFill="1" applyBorder="1" applyAlignment="1">
      <alignment horizontal="center" vertical="center"/>
    </xf>
    <xf numFmtId="1" fontId="10" fillId="4" borderId="6" xfId="0" applyNumberFormat="1" applyFont="1" applyFill="1" applyBorder="1" applyAlignment="1">
      <alignment horizontal="center" vertical="center"/>
    </xf>
    <xf numFmtId="166" fontId="10" fillId="4" borderId="6" xfId="0" applyNumberFormat="1" applyFont="1" applyFill="1" applyBorder="1" applyAlignment="1">
      <alignment horizontal="center" vertical="center"/>
    </xf>
    <xf numFmtId="164" fontId="10" fillId="4" borderId="7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2" fontId="10" fillId="3" borderId="9" xfId="0" applyNumberFormat="1" applyFont="1" applyFill="1" applyBorder="1" applyAlignment="1">
      <alignment horizontal="center" vertical="center"/>
    </xf>
    <xf numFmtId="164" fontId="10" fillId="3" borderId="9" xfId="0" applyNumberFormat="1" applyFont="1" applyFill="1" applyBorder="1" applyAlignment="1">
      <alignment horizontal="center" vertical="center"/>
    </xf>
    <xf numFmtId="165" fontId="10" fillId="3" borderId="9" xfId="0" applyNumberFormat="1" applyFont="1" applyFill="1" applyBorder="1" applyAlignment="1">
      <alignment horizontal="center" vertical="center"/>
    </xf>
    <xf numFmtId="1" fontId="10" fillId="3" borderId="9" xfId="0" applyNumberFormat="1" applyFont="1" applyFill="1" applyBorder="1" applyAlignment="1">
      <alignment horizontal="center" vertical="center"/>
    </xf>
    <xf numFmtId="166" fontId="10" fillId="3" borderId="9" xfId="0" applyNumberFormat="1" applyFont="1" applyFill="1" applyBorder="1" applyAlignment="1">
      <alignment horizontal="center" vertical="center"/>
    </xf>
    <xf numFmtId="164" fontId="10" fillId="3" borderId="10" xfId="0" applyNumberFormat="1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2" fontId="10" fillId="5" borderId="6" xfId="0" applyNumberFormat="1" applyFont="1" applyFill="1" applyBorder="1" applyAlignment="1">
      <alignment horizontal="center" vertical="center"/>
    </xf>
    <xf numFmtId="165" fontId="10" fillId="5" borderId="6" xfId="0" applyNumberFormat="1" applyFont="1" applyFill="1" applyBorder="1" applyAlignment="1">
      <alignment horizontal="center" vertical="center"/>
    </xf>
    <xf numFmtId="1" fontId="10" fillId="5" borderId="6" xfId="0" applyNumberFormat="1" applyFont="1" applyFill="1" applyBorder="1" applyAlignment="1">
      <alignment horizontal="center" vertical="center"/>
    </xf>
    <xf numFmtId="166" fontId="10" fillId="5" borderId="6" xfId="0" applyNumberFormat="1" applyFont="1" applyFill="1" applyBorder="1" applyAlignment="1">
      <alignment horizontal="center" vertical="center"/>
    </xf>
    <xf numFmtId="164" fontId="10" fillId="5" borderId="7" xfId="0" applyNumberFormat="1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2" fontId="10" fillId="5" borderId="9" xfId="0" applyNumberFormat="1" applyFont="1" applyFill="1" applyBorder="1" applyAlignment="1">
      <alignment horizontal="center" vertical="center"/>
    </xf>
    <xf numFmtId="164" fontId="10" fillId="5" borderId="9" xfId="0" applyNumberFormat="1" applyFont="1" applyFill="1" applyBorder="1" applyAlignment="1">
      <alignment horizontal="center" vertical="center"/>
    </xf>
    <xf numFmtId="164" fontId="10" fillId="4" borderId="9" xfId="0" applyNumberFormat="1" applyFont="1" applyFill="1" applyBorder="1" applyAlignment="1">
      <alignment horizontal="center" vertical="center"/>
    </xf>
    <xf numFmtId="165" fontId="10" fillId="5" borderId="9" xfId="0" applyNumberFormat="1" applyFont="1" applyFill="1" applyBorder="1" applyAlignment="1">
      <alignment horizontal="center" vertical="center"/>
    </xf>
    <xf numFmtId="1" fontId="10" fillId="5" borderId="9" xfId="0" applyNumberFormat="1" applyFont="1" applyFill="1" applyBorder="1" applyAlignment="1">
      <alignment horizontal="center" vertical="center"/>
    </xf>
    <xf numFmtId="166" fontId="10" fillId="5" borderId="9" xfId="0" applyNumberFormat="1" applyFont="1" applyFill="1" applyBorder="1" applyAlignment="1">
      <alignment horizontal="center" vertical="center"/>
    </xf>
    <xf numFmtId="164" fontId="10" fillId="5" borderId="10" xfId="0" applyNumberFormat="1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2" fontId="10" fillId="3" borderId="12" xfId="0" applyNumberFormat="1" applyFont="1" applyFill="1" applyBorder="1" applyAlignment="1">
      <alignment horizontal="center" vertical="center"/>
    </xf>
    <xf numFmtId="164" fontId="10" fillId="3" borderId="12" xfId="0" applyNumberFormat="1" applyFont="1" applyFill="1" applyBorder="1" applyAlignment="1">
      <alignment horizontal="center" vertical="center"/>
    </xf>
    <xf numFmtId="165" fontId="10" fillId="3" borderId="12" xfId="0" applyNumberFormat="1" applyFont="1" applyFill="1" applyBorder="1" applyAlignment="1">
      <alignment horizontal="center" vertical="center"/>
    </xf>
    <xf numFmtId="1" fontId="10" fillId="3" borderId="12" xfId="0" applyNumberFormat="1" applyFont="1" applyFill="1" applyBorder="1" applyAlignment="1">
      <alignment horizontal="center" vertical="center"/>
    </xf>
    <xf numFmtId="166" fontId="10" fillId="3" borderId="12" xfId="0" applyNumberFormat="1" applyFont="1" applyFill="1" applyBorder="1" applyAlignment="1">
      <alignment horizontal="center" vertical="center"/>
    </xf>
    <xf numFmtId="164" fontId="10" fillId="3" borderId="13" xfId="0" applyNumberFormat="1" applyFont="1" applyFill="1" applyBorder="1" applyAlignment="1">
      <alignment horizontal="center" vertical="center"/>
    </xf>
    <xf numFmtId="164" fontId="10" fillId="3" borderId="15" xfId="0" applyNumberFormat="1" applyFont="1" applyFill="1" applyBorder="1" applyAlignment="1">
      <alignment horizontal="center" vertical="center"/>
    </xf>
    <xf numFmtId="164" fontId="10" fillId="5" borderId="15" xfId="0" applyNumberFormat="1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2" fontId="10" fillId="3" borderId="19" xfId="0" applyNumberFormat="1" applyFont="1" applyFill="1" applyBorder="1" applyAlignment="1">
      <alignment horizontal="center" vertical="center"/>
    </xf>
    <xf numFmtId="164" fontId="10" fillId="3" borderId="19" xfId="0" applyNumberFormat="1" applyFont="1" applyFill="1" applyBorder="1" applyAlignment="1">
      <alignment horizontal="center" vertical="center"/>
    </xf>
    <xf numFmtId="165" fontId="10" fillId="3" borderId="19" xfId="0" applyNumberFormat="1" applyFont="1" applyFill="1" applyBorder="1" applyAlignment="1">
      <alignment horizontal="center" vertical="center"/>
    </xf>
    <xf numFmtId="1" fontId="10" fillId="3" borderId="19" xfId="0" applyNumberFormat="1" applyFont="1" applyFill="1" applyBorder="1" applyAlignment="1">
      <alignment horizontal="center" vertical="center"/>
    </xf>
    <xf numFmtId="166" fontId="10" fillId="3" borderId="19" xfId="0" applyNumberFormat="1" applyFont="1" applyFill="1" applyBorder="1" applyAlignment="1">
      <alignment horizontal="center" vertical="center"/>
    </xf>
    <xf numFmtId="164" fontId="10" fillId="3" borderId="20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2" fontId="10" fillId="5" borderId="3" xfId="0" applyNumberFormat="1" applyFont="1" applyFill="1" applyBorder="1" applyAlignment="1">
      <alignment horizontal="center" vertical="center"/>
    </xf>
    <xf numFmtId="164" fontId="10" fillId="5" borderId="3" xfId="0" applyNumberFormat="1" applyFont="1" applyFill="1" applyBorder="1" applyAlignment="1">
      <alignment horizontal="center" vertical="center"/>
    </xf>
    <xf numFmtId="165" fontId="10" fillId="5" borderId="3" xfId="0" applyNumberFormat="1" applyFont="1" applyFill="1" applyBorder="1" applyAlignment="1">
      <alignment horizontal="center" vertical="center"/>
    </xf>
    <xf numFmtId="1" fontId="10" fillId="5" borderId="3" xfId="0" applyNumberFormat="1" applyFont="1" applyFill="1" applyBorder="1" applyAlignment="1">
      <alignment horizontal="center" vertical="center"/>
    </xf>
    <xf numFmtId="166" fontId="10" fillId="5" borderId="3" xfId="0" applyNumberFormat="1" applyFont="1" applyFill="1" applyBorder="1" applyAlignment="1">
      <alignment horizontal="center" vertical="center"/>
    </xf>
    <xf numFmtId="164" fontId="10" fillId="5" borderId="4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166" fontId="10" fillId="3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165" fontId="10" fillId="4" borderId="1" xfId="0" applyNumberFormat="1" applyFont="1" applyFill="1" applyBorder="1" applyAlignment="1">
      <alignment horizontal="center" vertical="center"/>
    </xf>
    <xf numFmtId="1" fontId="10" fillId="4" borderId="1" xfId="0" applyNumberFormat="1" applyFont="1" applyFill="1" applyBorder="1" applyAlignment="1">
      <alignment horizontal="center" vertical="center"/>
    </xf>
    <xf numFmtId="166" fontId="10" fillId="4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1" fillId="0" borderId="0" xfId="0" applyFont="1"/>
    <xf numFmtId="0" fontId="19" fillId="0" borderId="0" xfId="0" applyFont="1"/>
    <xf numFmtId="0" fontId="8" fillId="2" borderId="1" xfId="0" applyFont="1" applyFill="1" applyBorder="1" applyAlignment="1">
      <alignment horizontal="center" vertical="center"/>
    </xf>
    <xf numFmtId="0" fontId="20" fillId="0" borderId="0" xfId="0" applyFont="1"/>
    <xf numFmtId="0" fontId="22" fillId="2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37" fontId="5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  <xf numFmtId="37" fontId="5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39" fontId="5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/>
    <xf numFmtId="0" fontId="14" fillId="6" borderId="1" xfId="0" applyFont="1" applyFill="1" applyBorder="1" applyAlignment="1">
      <alignment horizontal="center" vertical="center"/>
    </xf>
    <xf numFmtId="2" fontId="14" fillId="5" borderId="1" xfId="0" applyNumberFormat="1" applyFont="1" applyFill="1" applyBorder="1" applyAlignment="1">
      <alignment horizontal="center" vertical="center"/>
    </xf>
    <xf numFmtId="164" fontId="14" fillId="5" borderId="1" xfId="0" applyNumberFormat="1" applyFont="1" applyFill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horizontal="center" vertical="center"/>
    </xf>
    <xf numFmtId="2" fontId="14" fillId="3" borderId="1" xfId="0" quotePrefix="1" applyNumberFormat="1" applyFont="1" applyFill="1" applyBorder="1" applyAlignment="1">
      <alignment horizontal="center" vertical="center"/>
    </xf>
    <xf numFmtId="164" fontId="24" fillId="3" borderId="1" xfId="0" applyNumberFormat="1" applyFont="1" applyFill="1" applyBorder="1" applyAlignment="1">
      <alignment horizontal="center" vertical="center"/>
    </xf>
    <xf numFmtId="1" fontId="14" fillId="3" borderId="1" xfId="0" quotePrefix="1" applyNumberFormat="1" applyFont="1" applyFill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2" fontId="14" fillId="4" borderId="1" xfId="0" applyNumberFormat="1" applyFont="1" applyFill="1" applyBorder="1" applyAlignment="1">
      <alignment horizontal="center" vertical="center"/>
    </xf>
    <xf numFmtId="164" fontId="14" fillId="4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2" fontId="24" fillId="5" borderId="1" xfId="0" applyNumberFormat="1" applyFont="1" applyFill="1" applyBorder="1" applyAlignment="1">
      <alignment horizontal="center" vertical="center"/>
    </xf>
    <xf numFmtId="164" fontId="24" fillId="5" borderId="1" xfId="0" applyNumberFormat="1" applyFont="1" applyFill="1" applyBorder="1" applyAlignment="1">
      <alignment horizontal="center" vertical="center"/>
    </xf>
    <xf numFmtId="49" fontId="24" fillId="3" borderId="1" xfId="0" applyNumberFormat="1" applyFont="1" applyFill="1" applyBorder="1" applyAlignment="1">
      <alignment horizontal="center" vertical="center"/>
    </xf>
    <xf numFmtId="1" fontId="24" fillId="3" borderId="1" xfId="0" applyNumberFormat="1" applyFont="1" applyFill="1" applyBorder="1" applyAlignment="1">
      <alignment horizontal="center" vertical="center"/>
    </xf>
    <xf numFmtId="0" fontId="25" fillId="2" borderId="1" xfId="0" quotePrefix="1" applyFont="1" applyFill="1" applyBorder="1" applyAlignment="1">
      <alignment horizontal="center" vertical="center"/>
    </xf>
    <xf numFmtId="49" fontId="24" fillId="5" borderId="1" xfId="0" applyNumberFormat="1" applyFont="1" applyFill="1" applyBorder="1" applyAlignment="1">
      <alignment horizontal="center" vertical="center"/>
    </xf>
    <xf numFmtId="49" fontId="24" fillId="6" borderId="1" xfId="0" applyNumberFormat="1" applyFont="1" applyFill="1" applyBorder="1" applyAlignment="1">
      <alignment horizontal="center" vertical="center"/>
    </xf>
    <xf numFmtId="2" fontId="24" fillId="6" borderId="1" xfId="0" applyNumberFormat="1" applyFont="1" applyFill="1" applyBorder="1" applyAlignment="1">
      <alignment horizontal="center" vertical="center"/>
    </xf>
    <xf numFmtId="164" fontId="24" fillId="6" borderId="1" xfId="0" applyNumberFormat="1" applyFont="1" applyFill="1" applyBorder="1" applyAlignment="1">
      <alignment horizontal="center" vertical="center"/>
    </xf>
    <xf numFmtId="1" fontId="24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/>
    </xf>
    <xf numFmtId="0" fontId="10" fillId="5" borderId="1" xfId="0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166" fontId="10" fillId="5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1" xfId="0" applyFont="1" applyBorder="1"/>
    <xf numFmtId="0" fontId="9" fillId="2" borderId="1" xfId="1" applyFont="1" applyFill="1" applyBorder="1" applyAlignment="1">
      <alignment horizontal="center" vertical="center"/>
    </xf>
    <xf numFmtId="0" fontId="10" fillId="3" borderId="1" xfId="1" applyFont="1" applyFill="1" applyBorder="1"/>
    <xf numFmtId="0" fontId="10" fillId="3" borderId="1" xfId="1" applyFont="1" applyFill="1" applyBorder="1" applyAlignment="1">
      <alignment horizontal="center" vertical="center"/>
    </xf>
    <xf numFmtId="0" fontId="10" fillId="4" borderId="1" xfId="1" applyFont="1" applyFill="1" applyBorder="1"/>
    <xf numFmtId="0" fontId="10" fillId="4" borderId="1" xfId="1" applyFont="1" applyFill="1" applyBorder="1" applyAlignment="1">
      <alignment horizontal="center" vertical="center"/>
    </xf>
    <xf numFmtId="2" fontId="10" fillId="4" borderId="1" xfId="1" applyNumberFormat="1" applyFont="1" applyFill="1" applyBorder="1" applyAlignment="1">
      <alignment horizontal="center" vertical="center"/>
    </xf>
    <xf numFmtId="2" fontId="10" fillId="3" borderId="1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10" fillId="0" borderId="1" xfId="1" applyFont="1" applyFill="1" applyBorder="1"/>
    <xf numFmtId="2" fontId="10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10" fillId="5" borderId="1" xfId="1" applyFont="1" applyFill="1" applyBorder="1"/>
    <xf numFmtId="2" fontId="10" fillId="5" borderId="1" xfId="1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30" fillId="0" borderId="0" xfId="0" applyFont="1"/>
    <xf numFmtId="0" fontId="3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10" fillId="3" borderId="6" xfId="0" quotePrefix="1" applyFont="1" applyFill="1" applyBorder="1" applyAlignment="1">
      <alignment horizontal="center" vertical="center"/>
    </xf>
    <xf numFmtId="0" fontId="10" fillId="4" borderId="6" xfId="0" quotePrefix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5" fillId="0" borderId="21" xfId="0" applyFont="1" applyBorder="1"/>
    <xf numFmtId="0" fontId="10" fillId="5" borderId="3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5" fillId="0" borderId="14" xfId="0" applyFont="1" applyBorder="1"/>
    <xf numFmtId="0" fontId="5" fillId="0" borderId="16" xfId="0" applyFont="1" applyBorder="1"/>
    <xf numFmtId="0" fontId="10" fillId="3" borderId="12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5" fillId="0" borderId="18" xfId="0" applyFont="1" applyBorder="1"/>
    <xf numFmtId="0" fontId="10" fillId="3" borderId="1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37" fontId="22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49" fontId="24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28" xfId="1" applyFont="1" applyFill="1" applyBorder="1" applyAlignment="1">
      <alignment horizontal="center" vertical="center" wrapText="1"/>
    </xf>
    <xf numFmtId="0" fontId="9" fillId="2" borderId="29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49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2" fontId="11" fillId="4" borderId="1" xfId="0" applyNumberFormat="1" applyFont="1" applyFill="1" applyBorder="1" applyAlignment="1">
      <alignment horizontal="center" vertical="center"/>
    </xf>
    <xf numFmtId="165" fontId="11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31" fillId="0" borderId="0" xfId="0" applyFont="1"/>
    <xf numFmtId="0" fontId="32" fillId="0" borderId="0" xfId="0" applyFont="1"/>
    <xf numFmtId="1" fontId="10" fillId="3" borderId="28" xfId="0" applyNumberFormat="1" applyFont="1" applyFill="1" applyBorder="1" applyAlignment="1">
      <alignment horizontal="center" vertical="center"/>
    </xf>
    <xf numFmtId="4" fontId="5" fillId="3" borderId="28" xfId="0" applyNumberFormat="1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2" fontId="5" fillId="3" borderId="28" xfId="0" applyNumberFormat="1" applyFont="1" applyFill="1" applyBorder="1" applyAlignment="1">
      <alignment horizontal="center" vertical="center"/>
    </xf>
    <xf numFmtId="165" fontId="5" fillId="3" borderId="28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1" xfId="0" applyFont="1" applyBorder="1" applyAlignment="1">
      <alignment horizontal="center"/>
    </xf>
    <xf numFmtId="0" fontId="22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9" fillId="7" borderId="28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/>
    </xf>
    <xf numFmtId="0" fontId="0" fillId="0" borderId="30" xfId="0" applyFont="1" applyBorder="1"/>
    <xf numFmtId="0" fontId="11" fillId="4" borderId="29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0" fontId="0" fillId="0" borderId="32" xfId="0" applyFont="1" applyBorder="1"/>
    <xf numFmtId="0" fontId="11" fillId="3" borderId="29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0" fillId="0" borderId="35" xfId="0" applyFont="1" applyBorder="1"/>
    <xf numFmtId="0" fontId="0" fillId="0" borderId="36" xfId="0" applyFont="1" applyBorder="1"/>
    <xf numFmtId="0" fontId="9" fillId="7" borderId="30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2" fontId="11" fillId="3" borderId="28" xfId="0" applyNumberFormat="1" applyFont="1" applyFill="1" applyBorder="1" applyAlignment="1">
      <alignment horizontal="center" vertical="center"/>
    </xf>
    <xf numFmtId="164" fontId="11" fillId="3" borderId="28" xfId="0" applyNumberFormat="1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2" fontId="11" fillId="5" borderId="1" xfId="0" applyNumberFormat="1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9" fillId="7" borderId="1" xfId="0" quotePrefix="1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2" fontId="11" fillId="11" borderId="1" xfId="0" applyNumberFormat="1" applyFont="1" applyFill="1" applyBorder="1" applyAlignment="1">
      <alignment horizontal="center" vertical="center"/>
    </xf>
    <xf numFmtId="164" fontId="11" fillId="11" borderId="1" xfId="0" applyNumberFormat="1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center" vertical="center"/>
    </xf>
    <xf numFmtId="0" fontId="11" fillId="5" borderId="36" xfId="0" applyFont="1" applyFill="1" applyBorder="1" applyAlignment="1">
      <alignment horizontal="center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vertical="top" wrapText="1"/>
    </xf>
    <xf numFmtId="0" fontId="31" fillId="0" borderId="0" xfId="0" applyFont="1" applyAlignment="1">
      <alignment horizontal="left"/>
    </xf>
    <xf numFmtId="0" fontId="1" fillId="0" borderId="3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0" fillId="0" borderId="0" xfId="0" applyBorder="1"/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37" fontId="22" fillId="2" borderId="28" xfId="0" applyNumberFormat="1" applyFont="1" applyFill="1" applyBorder="1" applyAlignment="1">
      <alignment horizontal="center" vertical="center"/>
    </xf>
    <xf numFmtId="37" fontId="22" fillId="2" borderId="29" xfId="0" applyNumberFormat="1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abSelected="1" zoomScaleNormal="100" workbookViewId="0">
      <selection activeCell="O8" sqref="O8"/>
    </sheetView>
  </sheetViews>
  <sheetFormatPr defaultRowHeight="12.75" x14ac:dyDescent="0.2"/>
  <cols>
    <col min="1" max="1" width="11.28515625" style="1" customWidth="1"/>
    <col min="2" max="2" width="12.7109375" style="1" customWidth="1"/>
    <col min="3" max="3" width="8.7109375" style="1" customWidth="1"/>
    <col min="4" max="10" width="7.7109375" style="1" customWidth="1"/>
    <col min="11" max="11" width="11.7109375" style="1" customWidth="1"/>
    <col min="12" max="12" width="7.7109375" style="1" customWidth="1"/>
    <col min="13" max="16384" width="9.140625" style="1"/>
  </cols>
  <sheetData>
    <row r="1" spans="1:12" ht="15" customHeight="1" x14ac:dyDescent="0.2">
      <c r="A1" s="222" t="s">
        <v>136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15" customHeight="1" x14ac:dyDescent="0.2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15" customHeight="1" x14ac:dyDescent="0.2">
      <c r="A3" s="162" t="s">
        <v>1</v>
      </c>
      <c r="B3" s="164" t="s">
        <v>2</v>
      </c>
      <c r="C3" s="166" t="s">
        <v>3</v>
      </c>
      <c r="D3" s="2" t="s">
        <v>4</v>
      </c>
      <c r="E3" s="164" t="s">
        <v>5</v>
      </c>
      <c r="F3" s="164"/>
      <c r="G3" s="164"/>
      <c r="H3" s="2" t="s">
        <v>6</v>
      </c>
      <c r="I3" s="2" t="s">
        <v>7</v>
      </c>
      <c r="J3" s="2" t="s">
        <v>8</v>
      </c>
      <c r="K3" s="2" t="s">
        <v>9</v>
      </c>
      <c r="L3" s="3" t="s">
        <v>10</v>
      </c>
    </row>
    <row r="4" spans="1:12" ht="27" customHeight="1" x14ac:dyDescent="0.2">
      <c r="A4" s="163"/>
      <c r="B4" s="165"/>
      <c r="C4" s="167"/>
      <c r="D4" s="4" t="s">
        <v>11</v>
      </c>
      <c r="E4" s="5" t="s">
        <v>12</v>
      </c>
      <c r="F4" s="5" t="s">
        <v>13</v>
      </c>
      <c r="G4" s="5" t="s">
        <v>14</v>
      </c>
      <c r="H4" s="4" t="s">
        <v>11</v>
      </c>
      <c r="I4" s="4" t="s">
        <v>11</v>
      </c>
      <c r="J4" s="4" t="s">
        <v>11</v>
      </c>
      <c r="K4" s="4" t="s">
        <v>15</v>
      </c>
      <c r="L4" s="6" t="s">
        <v>11</v>
      </c>
    </row>
    <row r="5" spans="1:12" ht="15" customHeight="1" x14ac:dyDescent="0.2">
      <c r="A5" s="168" t="s">
        <v>16</v>
      </c>
      <c r="B5" s="7" t="s">
        <v>17</v>
      </c>
      <c r="C5" s="169" t="s">
        <v>18</v>
      </c>
      <c r="D5" s="8">
        <v>33</v>
      </c>
      <c r="E5" s="9">
        <v>3</v>
      </c>
      <c r="F5" s="9">
        <f>E5*0.85</f>
        <v>2.5499999999999998</v>
      </c>
      <c r="G5" s="9">
        <f>E5*0.15</f>
        <v>0.44999999999999996</v>
      </c>
      <c r="H5" s="8">
        <v>1.4</v>
      </c>
      <c r="I5" s="10">
        <v>0.05</v>
      </c>
      <c r="J5" s="11" t="s">
        <v>19</v>
      </c>
      <c r="K5" s="12" t="s">
        <v>19</v>
      </c>
      <c r="L5" s="13">
        <v>2.3999999999999998E-3</v>
      </c>
    </row>
    <row r="6" spans="1:12" ht="15" customHeight="1" x14ac:dyDescent="0.2">
      <c r="A6" s="168"/>
      <c r="B6" s="7" t="s">
        <v>20</v>
      </c>
      <c r="C6" s="169"/>
      <c r="D6" s="8">
        <v>18</v>
      </c>
      <c r="E6" s="9">
        <v>1.6</v>
      </c>
      <c r="F6" s="9">
        <f t="shared" ref="F6:F22" si="0">E6*0.85</f>
        <v>1.36</v>
      </c>
      <c r="G6" s="9">
        <f t="shared" ref="G6:G22" si="1">E6*0.15</f>
        <v>0.24</v>
      </c>
      <c r="H6" s="8">
        <v>1</v>
      </c>
      <c r="I6" s="10">
        <v>0.16</v>
      </c>
      <c r="J6" s="11" t="s">
        <v>19</v>
      </c>
      <c r="K6" s="12" t="s">
        <v>19</v>
      </c>
      <c r="L6" s="13" t="s">
        <v>19</v>
      </c>
    </row>
    <row r="7" spans="1:12" ht="15" customHeight="1" x14ac:dyDescent="0.2">
      <c r="A7" s="168" t="s">
        <v>21</v>
      </c>
      <c r="B7" s="14" t="s">
        <v>17</v>
      </c>
      <c r="C7" s="170" t="s">
        <v>18</v>
      </c>
      <c r="D7" s="15">
        <v>28</v>
      </c>
      <c r="E7" s="16">
        <v>2.4</v>
      </c>
      <c r="F7" s="17">
        <f t="shared" si="0"/>
        <v>2.04</v>
      </c>
      <c r="G7" s="17">
        <f t="shared" si="1"/>
        <v>0.36</v>
      </c>
      <c r="H7" s="15">
        <v>1.6</v>
      </c>
      <c r="I7" s="18">
        <v>0.05</v>
      </c>
      <c r="J7" s="19" t="s">
        <v>19</v>
      </c>
      <c r="K7" s="20" t="s">
        <v>19</v>
      </c>
      <c r="L7" s="21">
        <v>2.3999999999999998E-3</v>
      </c>
    </row>
    <row r="8" spans="1:12" ht="15" customHeight="1" x14ac:dyDescent="0.2">
      <c r="A8" s="168"/>
      <c r="B8" s="14" t="s">
        <v>20</v>
      </c>
      <c r="C8" s="170"/>
      <c r="D8" s="15">
        <v>16.899999999999999</v>
      </c>
      <c r="E8" s="16">
        <v>1.6</v>
      </c>
      <c r="F8" s="17">
        <f t="shared" si="0"/>
        <v>1.36</v>
      </c>
      <c r="G8" s="17">
        <f t="shared" si="1"/>
        <v>0.24</v>
      </c>
      <c r="H8" s="15">
        <v>1.2</v>
      </c>
      <c r="I8" s="18">
        <v>0.18</v>
      </c>
      <c r="J8" s="19" t="s">
        <v>19</v>
      </c>
      <c r="K8" s="20" t="s">
        <v>19</v>
      </c>
      <c r="L8" s="21" t="s">
        <v>19</v>
      </c>
    </row>
    <row r="9" spans="1:12" ht="15" customHeight="1" x14ac:dyDescent="0.2">
      <c r="A9" s="168" t="s">
        <v>22</v>
      </c>
      <c r="B9" s="7" t="s">
        <v>17</v>
      </c>
      <c r="C9" s="169" t="s">
        <v>18</v>
      </c>
      <c r="D9" s="8">
        <v>22</v>
      </c>
      <c r="E9" s="9">
        <v>2</v>
      </c>
      <c r="F9" s="9">
        <f t="shared" si="0"/>
        <v>1.7</v>
      </c>
      <c r="G9" s="9">
        <f t="shared" si="1"/>
        <v>0.3</v>
      </c>
      <c r="H9" s="8">
        <v>1.9</v>
      </c>
      <c r="I9" s="10">
        <v>0.04</v>
      </c>
      <c r="J9" s="11" t="s">
        <v>19</v>
      </c>
      <c r="K9" s="12" t="s">
        <v>19</v>
      </c>
      <c r="L9" s="13">
        <v>2.3999999999999998E-3</v>
      </c>
    </row>
    <row r="10" spans="1:12" ht="15" customHeight="1" x14ac:dyDescent="0.2">
      <c r="A10" s="168"/>
      <c r="B10" s="7" t="s">
        <v>20</v>
      </c>
      <c r="C10" s="169"/>
      <c r="D10" s="8">
        <v>16</v>
      </c>
      <c r="E10" s="9">
        <v>1.6</v>
      </c>
      <c r="F10" s="9">
        <f t="shared" si="0"/>
        <v>1.36</v>
      </c>
      <c r="G10" s="9">
        <f t="shared" si="1"/>
        <v>0.24</v>
      </c>
      <c r="H10" s="8">
        <v>1.8</v>
      </c>
      <c r="I10" s="10">
        <v>0.11</v>
      </c>
      <c r="J10" s="11" t="s">
        <v>19</v>
      </c>
      <c r="K10" s="12" t="s">
        <v>19</v>
      </c>
      <c r="L10" s="13" t="s">
        <v>19</v>
      </c>
    </row>
    <row r="11" spans="1:12" ht="15" customHeight="1" x14ac:dyDescent="0.2">
      <c r="A11" s="168">
        <v>1988</v>
      </c>
      <c r="B11" s="14" t="s">
        <v>17</v>
      </c>
      <c r="C11" s="171" t="s">
        <v>23</v>
      </c>
      <c r="D11" s="15">
        <v>18.5</v>
      </c>
      <c r="E11" s="16">
        <v>1.7</v>
      </c>
      <c r="F11" s="17">
        <f t="shared" si="0"/>
        <v>1.4449999999999998</v>
      </c>
      <c r="G11" s="17">
        <f t="shared" si="1"/>
        <v>0.255</v>
      </c>
      <c r="H11" s="15">
        <v>1.8</v>
      </c>
      <c r="I11" s="18">
        <v>0.04</v>
      </c>
      <c r="J11" s="19" t="s">
        <v>19</v>
      </c>
      <c r="K11" s="20" t="s">
        <v>19</v>
      </c>
      <c r="L11" s="21">
        <v>2.3999999999999998E-3</v>
      </c>
    </row>
    <row r="12" spans="1:12" ht="15" customHeight="1" x14ac:dyDescent="0.2">
      <c r="A12" s="168"/>
      <c r="B12" s="14" t="s">
        <v>20</v>
      </c>
      <c r="C12" s="171"/>
      <c r="D12" s="15">
        <v>13.3</v>
      </c>
      <c r="E12" s="16">
        <v>1.7</v>
      </c>
      <c r="F12" s="17">
        <f t="shared" si="0"/>
        <v>1.4449999999999998</v>
      </c>
      <c r="G12" s="17">
        <f t="shared" si="1"/>
        <v>0.255</v>
      </c>
      <c r="H12" s="15">
        <v>1.4</v>
      </c>
      <c r="I12" s="18">
        <v>0.11</v>
      </c>
      <c r="J12" s="19" t="s">
        <v>19</v>
      </c>
      <c r="K12" s="20" t="s">
        <v>19</v>
      </c>
      <c r="L12" s="21" t="s">
        <v>19</v>
      </c>
    </row>
    <row r="13" spans="1:12" ht="15" customHeight="1" x14ac:dyDescent="0.2">
      <c r="A13" s="168">
        <v>1989</v>
      </c>
      <c r="B13" s="7" t="s">
        <v>17</v>
      </c>
      <c r="C13" s="172" t="s">
        <v>23</v>
      </c>
      <c r="D13" s="8">
        <v>15.2</v>
      </c>
      <c r="E13" s="9">
        <v>1.6</v>
      </c>
      <c r="F13" s="9">
        <f t="shared" si="0"/>
        <v>1.36</v>
      </c>
      <c r="G13" s="9">
        <f t="shared" si="1"/>
        <v>0.24</v>
      </c>
      <c r="H13" s="8">
        <v>1.6</v>
      </c>
      <c r="I13" s="10">
        <v>0.04</v>
      </c>
      <c r="J13" s="11" t="s">
        <v>19</v>
      </c>
      <c r="K13" s="12" t="s">
        <v>19</v>
      </c>
      <c r="L13" s="13">
        <v>2.3999999999999998E-3</v>
      </c>
    </row>
    <row r="14" spans="1:12" ht="15" customHeight="1" x14ac:dyDescent="0.2">
      <c r="A14" s="168"/>
      <c r="B14" s="7" t="s">
        <v>20</v>
      </c>
      <c r="C14" s="172"/>
      <c r="D14" s="8">
        <v>12.8</v>
      </c>
      <c r="E14" s="9">
        <v>1.6</v>
      </c>
      <c r="F14" s="9">
        <f t="shared" si="0"/>
        <v>1.36</v>
      </c>
      <c r="G14" s="9">
        <f t="shared" si="1"/>
        <v>0.24</v>
      </c>
      <c r="H14" s="8">
        <v>1.1000000000000001</v>
      </c>
      <c r="I14" s="10">
        <v>0.11</v>
      </c>
      <c r="J14" s="11" t="s">
        <v>19</v>
      </c>
      <c r="K14" s="12" t="s">
        <v>19</v>
      </c>
      <c r="L14" s="13" t="s">
        <v>19</v>
      </c>
    </row>
    <row r="15" spans="1:12" ht="15" customHeight="1" x14ac:dyDescent="0.2">
      <c r="A15" s="168">
        <v>1990</v>
      </c>
      <c r="B15" s="14" t="s">
        <v>17</v>
      </c>
      <c r="C15" s="171" t="s">
        <v>23</v>
      </c>
      <c r="D15" s="15">
        <v>13.3</v>
      </c>
      <c r="E15" s="16">
        <v>1.4</v>
      </c>
      <c r="F15" s="17">
        <f t="shared" si="0"/>
        <v>1.19</v>
      </c>
      <c r="G15" s="17">
        <f t="shared" si="1"/>
        <v>0.21</v>
      </c>
      <c r="H15" s="15">
        <v>1.4</v>
      </c>
      <c r="I15" s="18">
        <v>0.04</v>
      </c>
      <c r="J15" s="19" t="s">
        <v>19</v>
      </c>
      <c r="K15" s="20" t="s">
        <v>19</v>
      </c>
      <c r="L15" s="21">
        <v>2.3999999999999998E-3</v>
      </c>
    </row>
    <row r="16" spans="1:12" ht="15" customHeight="1" x14ac:dyDescent="0.2">
      <c r="A16" s="168"/>
      <c r="B16" s="14" t="s">
        <v>20</v>
      </c>
      <c r="C16" s="171"/>
      <c r="D16" s="15">
        <v>10.8</v>
      </c>
      <c r="E16" s="16">
        <v>1.3</v>
      </c>
      <c r="F16" s="17">
        <f t="shared" si="0"/>
        <v>1.105</v>
      </c>
      <c r="G16" s="17">
        <f t="shared" si="1"/>
        <v>0.19500000000000001</v>
      </c>
      <c r="H16" s="15">
        <v>1.2</v>
      </c>
      <c r="I16" s="18">
        <v>0.11</v>
      </c>
      <c r="J16" s="19" t="s">
        <v>19</v>
      </c>
      <c r="K16" s="20" t="s">
        <v>19</v>
      </c>
      <c r="L16" s="21" t="s">
        <v>19</v>
      </c>
    </row>
    <row r="17" spans="1:12" ht="15" customHeight="1" x14ac:dyDescent="0.2">
      <c r="A17" s="168">
        <v>1991</v>
      </c>
      <c r="B17" s="7" t="s">
        <v>17</v>
      </c>
      <c r="C17" s="172" t="s">
        <v>23</v>
      </c>
      <c r="D17" s="8">
        <v>11.5</v>
      </c>
      <c r="E17" s="9">
        <v>1.3</v>
      </c>
      <c r="F17" s="9">
        <f t="shared" si="0"/>
        <v>1.105</v>
      </c>
      <c r="G17" s="9">
        <f t="shared" si="1"/>
        <v>0.19500000000000001</v>
      </c>
      <c r="H17" s="8">
        <v>1.3</v>
      </c>
      <c r="I17" s="10">
        <v>0.04</v>
      </c>
      <c r="J17" s="11" t="s">
        <v>19</v>
      </c>
      <c r="K17" s="12" t="s">
        <v>19</v>
      </c>
      <c r="L17" s="13">
        <v>2.3999999999999998E-3</v>
      </c>
    </row>
    <row r="18" spans="1:12" ht="15" customHeight="1" x14ac:dyDescent="0.2">
      <c r="A18" s="168"/>
      <c r="B18" s="7" t="s">
        <v>20</v>
      </c>
      <c r="C18" s="172"/>
      <c r="D18" s="8">
        <v>8.4</v>
      </c>
      <c r="E18" s="9">
        <v>1.1000000000000001</v>
      </c>
      <c r="F18" s="9">
        <f t="shared" si="0"/>
        <v>0.93500000000000005</v>
      </c>
      <c r="G18" s="9">
        <f t="shared" si="1"/>
        <v>0.16500000000000001</v>
      </c>
      <c r="H18" s="8">
        <v>1</v>
      </c>
      <c r="I18" s="10">
        <v>0.11</v>
      </c>
      <c r="J18" s="11" t="s">
        <v>19</v>
      </c>
      <c r="K18" s="12" t="s">
        <v>19</v>
      </c>
      <c r="L18" s="13" t="s">
        <v>19</v>
      </c>
    </row>
    <row r="19" spans="1:12" ht="15" customHeight="1" x14ac:dyDescent="0.2">
      <c r="A19" s="168">
        <v>1992</v>
      </c>
      <c r="B19" s="14" t="s">
        <v>17</v>
      </c>
      <c r="C19" s="171" t="s">
        <v>24</v>
      </c>
      <c r="D19" s="15">
        <v>6.2</v>
      </c>
      <c r="E19" s="16">
        <v>0.6</v>
      </c>
      <c r="F19" s="17">
        <f t="shared" si="0"/>
        <v>0.51</v>
      </c>
      <c r="G19" s="17">
        <f t="shared" si="1"/>
        <v>0.09</v>
      </c>
      <c r="H19" s="15">
        <v>0.6</v>
      </c>
      <c r="I19" s="18">
        <v>1.2999999999999999E-2</v>
      </c>
      <c r="J19" s="19" t="s">
        <v>19</v>
      </c>
      <c r="K19" s="20" t="s">
        <v>19</v>
      </c>
      <c r="L19" s="21">
        <v>2.3999999999999998E-3</v>
      </c>
    </row>
    <row r="20" spans="1:12" ht="15" customHeight="1" x14ac:dyDescent="0.2">
      <c r="A20" s="168"/>
      <c r="B20" s="14" t="s">
        <v>20</v>
      </c>
      <c r="C20" s="171"/>
      <c r="D20" s="15">
        <v>3.6</v>
      </c>
      <c r="E20" s="16">
        <v>0.6</v>
      </c>
      <c r="F20" s="17">
        <f t="shared" si="0"/>
        <v>0.51</v>
      </c>
      <c r="G20" s="17">
        <f t="shared" si="1"/>
        <v>0.09</v>
      </c>
      <c r="H20" s="15">
        <v>0.5</v>
      </c>
      <c r="I20" s="18">
        <v>3.5000000000000003E-2</v>
      </c>
      <c r="J20" s="19" t="s">
        <v>19</v>
      </c>
      <c r="K20" s="20" t="s">
        <v>19</v>
      </c>
      <c r="L20" s="21" t="s">
        <v>19</v>
      </c>
    </row>
    <row r="21" spans="1:12" ht="15" customHeight="1" x14ac:dyDescent="0.2">
      <c r="A21" s="168">
        <v>1993</v>
      </c>
      <c r="B21" s="7" t="s">
        <v>17</v>
      </c>
      <c r="C21" s="172" t="s">
        <v>24</v>
      </c>
      <c r="D21" s="8">
        <v>6.3</v>
      </c>
      <c r="E21" s="9">
        <v>0.6</v>
      </c>
      <c r="F21" s="9">
        <f t="shared" si="0"/>
        <v>0.51</v>
      </c>
      <c r="G21" s="9">
        <f t="shared" si="1"/>
        <v>0.09</v>
      </c>
      <c r="H21" s="8">
        <v>0.8</v>
      </c>
      <c r="I21" s="10">
        <v>2.1999999999999999E-2</v>
      </c>
      <c r="J21" s="11" t="s">
        <v>19</v>
      </c>
      <c r="K21" s="12" t="s">
        <v>19</v>
      </c>
      <c r="L21" s="13">
        <v>2.3999999999999998E-3</v>
      </c>
    </row>
    <row r="22" spans="1:12" ht="15" customHeight="1" x14ac:dyDescent="0.2">
      <c r="A22" s="168"/>
      <c r="B22" s="7" t="s">
        <v>20</v>
      </c>
      <c r="C22" s="172"/>
      <c r="D22" s="8">
        <v>4.2</v>
      </c>
      <c r="E22" s="9">
        <v>0.7</v>
      </c>
      <c r="F22" s="9">
        <f t="shared" si="0"/>
        <v>0.59499999999999997</v>
      </c>
      <c r="G22" s="9">
        <f t="shared" si="1"/>
        <v>0.105</v>
      </c>
      <c r="H22" s="8">
        <v>0.6</v>
      </c>
      <c r="I22" s="10">
        <v>0.04</v>
      </c>
      <c r="J22" s="11" t="s">
        <v>19</v>
      </c>
      <c r="K22" s="12" t="s">
        <v>19</v>
      </c>
      <c r="L22" s="13" t="s">
        <v>19</v>
      </c>
    </row>
    <row r="23" spans="1:12" ht="15" customHeight="1" x14ac:dyDescent="0.2">
      <c r="A23" s="168">
        <v>1994</v>
      </c>
      <c r="B23" s="14" t="s">
        <v>17</v>
      </c>
      <c r="C23" s="171" t="s">
        <v>24</v>
      </c>
      <c r="D23" s="15">
        <v>6</v>
      </c>
      <c r="E23" s="16">
        <v>0.6</v>
      </c>
      <c r="F23" s="16">
        <f>E23*0.751</f>
        <v>0.4506</v>
      </c>
      <c r="G23" s="16">
        <f>E23*0.249</f>
        <v>0.14940000000000001</v>
      </c>
      <c r="H23" s="15">
        <v>0.7</v>
      </c>
      <c r="I23" s="18">
        <v>3.5999999999999997E-2</v>
      </c>
      <c r="J23" s="19" t="s">
        <v>19</v>
      </c>
      <c r="K23" s="20" t="s">
        <v>19</v>
      </c>
      <c r="L23" s="21">
        <v>2.3999999999999998E-3</v>
      </c>
    </row>
    <row r="24" spans="1:12" ht="15" customHeight="1" x14ac:dyDescent="0.2">
      <c r="A24" s="168"/>
      <c r="B24" s="14" t="s">
        <v>20</v>
      </c>
      <c r="C24" s="171"/>
      <c r="D24" s="15">
        <v>4.5999999999999996</v>
      </c>
      <c r="E24" s="16">
        <v>0.7</v>
      </c>
      <c r="F24" s="16">
        <f>E24*0.734</f>
        <v>0.51379999999999992</v>
      </c>
      <c r="G24" s="16">
        <f>E24*0.266</f>
        <v>0.1862</v>
      </c>
      <c r="H24" s="15">
        <v>0.7</v>
      </c>
      <c r="I24" s="18">
        <v>4.2000000000000003E-2</v>
      </c>
      <c r="J24" s="19" t="s">
        <v>19</v>
      </c>
      <c r="K24" s="20" t="s">
        <v>19</v>
      </c>
      <c r="L24" s="21" t="s">
        <v>19</v>
      </c>
    </row>
    <row r="25" spans="1:12" ht="15" customHeight="1" x14ac:dyDescent="0.2">
      <c r="A25" s="168">
        <v>1995</v>
      </c>
      <c r="B25" s="7" t="s">
        <v>17</v>
      </c>
      <c r="C25" s="172" t="s">
        <v>24</v>
      </c>
      <c r="D25" s="8">
        <v>4.7</v>
      </c>
      <c r="E25" s="9">
        <v>0.6</v>
      </c>
      <c r="F25" s="9">
        <f>E25*0.751</f>
        <v>0.4506</v>
      </c>
      <c r="G25" s="9">
        <f>E25*0.249</f>
        <v>0.14940000000000001</v>
      </c>
      <c r="H25" s="8">
        <v>0.6</v>
      </c>
      <c r="I25" s="10">
        <v>2.5000000000000001E-2</v>
      </c>
      <c r="J25" s="11" t="s">
        <v>19</v>
      </c>
      <c r="K25" s="12" t="s">
        <v>19</v>
      </c>
      <c r="L25" s="13">
        <v>2.3999999999999998E-3</v>
      </c>
    </row>
    <row r="26" spans="1:12" ht="15" customHeight="1" x14ac:dyDescent="0.2">
      <c r="A26" s="168"/>
      <c r="B26" s="7" t="s">
        <v>20</v>
      </c>
      <c r="C26" s="172"/>
      <c r="D26" s="8">
        <v>4.5999999999999996</v>
      </c>
      <c r="E26" s="9">
        <v>0.7</v>
      </c>
      <c r="F26" s="9">
        <f>E26*0.734</f>
        <v>0.51379999999999992</v>
      </c>
      <c r="G26" s="9">
        <f>E26*0.266</f>
        <v>0.1862</v>
      </c>
      <c r="H26" s="8">
        <v>0.7</v>
      </c>
      <c r="I26" s="10">
        <v>4.2000000000000003E-2</v>
      </c>
      <c r="J26" s="11" t="s">
        <v>19</v>
      </c>
      <c r="K26" s="12" t="s">
        <v>19</v>
      </c>
      <c r="L26" s="13" t="s">
        <v>19</v>
      </c>
    </row>
    <row r="27" spans="1:12" ht="15" customHeight="1" x14ac:dyDescent="0.2">
      <c r="A27" s="168">
        <v>1996</v>
      </c>
      <c r="B27" s="14" t="s">
        <v>17</v>
      </c>
      <c r="C27" s="171" t="s">
        <v>24</v>
      </c>
      <c r="D27" s="15">
        <v>3.8</v>
      </c>
      <c r="E27" s="16">
        <v>0.4</v>
      </c>
      <c r="F27" s="16">
        <f>E27*0.751</f>
        <v>0.3004</v>
      </c>
      <c r="G27" s="16">
        <f>E27*0.249</f>
        <v>9.9600000000000008E-2</v>
      </c>
      <c r="H27" s="15">
        <v>0.5</v>
      </c>
      <c r="I27" s="18">
        <v>1.9E-2</v>
      </c>
      <c r="J27" s="19" t="s">
        <v>19</v>
      </c>
      <c r="K27" s="20" t="s">
        <v>19</v>
      </c>
      <c r="L27" s="21">
        <v>2.3999999999999998E-3</v>
      </c>
    </row>
    <row r="28" spans="1:12" ht="15" customHeight="1" x14ac:dyDescent="0.2">
      <c r="A28" s="168"/>
      <c r="B28" s="14" t="s">
        <v>20</v>
      </c>
      <c r="C28" s="171"/>
      <c r="D28" s="15">
        <v>3.9</v>
      </c>
      <c r="E28" s="16">
        <v>0.6</v>
      </c>
      <c r="F28" s="16">
        <f>E28*0.734</f>
        <v>0.44039999999999996</v>
      </c>
      <c r="G28" s="16">
        <f>E28*0.266</f>
        <v>0.15959999999999999</v>
      </c>
      <c r="H28" s="15">
        <v>0.7</v>
      </c>
      <c r="I28" s="18">
        <v>0.04</v>
      </c>
      <c r="J28" s="19" t="s">
        <v>19</v>
      </c>
      <c r="K28" s="20" t="s">
        <v>19</v>
      </c>
      <c r="L28" s="21" t="s">
        <v>19</v>
      </c>
    </row>
    <row r="29" spans="1:12" ht="15" customHeight="1" x14ac:dyDescent="0.2">
      <c r="A29" s="168">
        <v>1997</v>
      </c>
      <c r="B29" s="7" t="s">
        <v>17</v>
      </c>
      <c r="C29" s="172" t="s">
        <v>25</v>
      </c>
      <c r="D29" s="8">
        <v>1.2</v>
      </c>
      <c r="E29" s="9">
        <v>0.2</v>
      </c>
      <c r="F29" s="9">
        <f>E29*0.751</f>
        <v>0.1502</v>
      </c>
      <c r="G29" s="9">
        <f>E29*0.249</f>
        <v>4.9800000000000004E-2</v>
      </c>
      <c r="H29" s="8">
        <v>0.3</v>
      </c>
      <c r="I29" s="10">
        <v>7.0000000000000001E-3</v>
      </c>
      <c r="J29" s="11" t="s">
        <v>19</v>
      </c>
      <c r="K29" s="12" t="s">
        <v>19</v>
      </c>
      <c r="L29" s="13">
        <v>1.1000000000000001E-3</v>
      </c>
    </row>
    <row r="30" spans="1:12" ht="15" customHeight="1" x14ac:dyDescent="0.2">
      <c r="A30" s="168"/>
      <c r="B30" s="7" t="s">
        <v>20</v>
      </c>
      <c r="C30" s="172"/>
      <c r="D30" s="8">
        <v>0.9</v>
      </c>
      <c r="E30" s="9">
        <v>0.3</v>
      </c>
      <c r="F30" s="9">
        <f>E30*0.734</f>
        <v>0.22019999999999998</v>
      </c>
      <c r="G30" s="9">
        <f>E30*0.266</f>
        <v>7.9799999999999996E-2</v>
      </c>
      <c r="H30" s="8">
        <v>0.3</v>
      </c>
      <c r="I30" s="10">
        <v>1.2E-2</v>
      </c>
      <c r="J30" s="11" t="s">
        <v>19</v>
      </c>
      <c r="K30" s="12" t="s">
        <v>19</v>
      </c>
      <c r="L30" s="13" t="s">
        <v>19</v>
      </c>
    </row>
    <row r="31" spans="1:12" ht="15" customHeight="1" x14ac:dyDescent="0.2">
      <c r="A31" s="168">
        <v>1998</v>
      </c>
      <c r="B31" s="14" t="s">
        <v>17</v>
      </c>
      <c r="C31" s="171" t="s">
        <v>25</v>
      </c>
      <c r="D31" s="15">
        <v>0.79</v>
      </c>
      <c r="E31" s="16">
        <v>0.14000000000000001</v>
      </c>
      <c r="F31" s="16">
        <f>E31*0.751</f>
        <v>0.10514000000000001</v>
      </c>
      <c r="G31" s="16">
        <f>E31*0.249</f>
        <v>3.4860000000000002E-2</v>
      </c>
      <c r="H31" s="15">
        <v>0.23</v>
      </c>
      <c r="I31" s="18">
        <v>4.0000000000000001E-3</v>
      </c>
      <c r="J31" s="19" t="s">
        <v>19</v>
      </c>
      <c r="K31" s="20" t="s">
        <v>19</v>
      </c>
      <c r="L31" s="21">
        <v>1.1000000000000001E-3</v>
      </c>
    </row>
    <row r="32" spans="1:12" ht="15" customHeight="1" x14ac:dyDescent="0.2">
      <c r="A32" s="168"/>
      <c r="B32" s="14" t="s">
        <v>20</v>
      </c>
      <c r="C32" s="171"/>
      <c r="D32" s="15">
        <v>0.67</v>
      </c>
      <c r="E32" s="16">
        <v>0.19</v>
      </c>
      <c r="F32" s="16">
        <f>E32*0.734</f>
        <v>0.13946</v>
      </c>
      <c r="G32" s="16">
        <f>E32*0.266</f>
        <v>5.0540000000000002E-2</v>
      </c>
      <c r="H32" s="15">
        <v>0.24</v>
      </c>
      <c r="I32" s="18">
        <v>1.4E-2</v>
      </c>
      <c r="J32" s="19" t="s">
        <v>19</v>
      </c>
      <c r="K32" s="20" t="s">
        <v>19</v>
      </c>
      <c r="L32" s="21" t="s">
        <v>19</v>
      </c>
    </row>
    <row r="33" spans="1:12" ht="15" customHeight="1" x14ac:dyDescent="0.2">
      <c r="A33" s="168">
        <v>1999</v>
      </c>
      <c r="B33" s="7" t="s">
        <v>17</v>
      </c>
      <c r="C33" s="172" t="s">
        <v>25</v>
      </c>
      <c r="D33" s="8">
        <v>0.74</v>
      </c>
      <c r="E33" s="9">
        <v>0.14000000000000001</v>
      </c>
      <c r="F33" s="9">
        <f>E33*0.751</f>
        <v>0.10514000000000001</v>
      </c>
      <c r="G33" s="9">
        <f>E33*0.249</f>
        <v>3.4860000000000002E-2</v>
      </c>
      <c r="H33" s="8">
        <v>0.23</v>
      </c>
      <c r="I33" s="10">
        <v>4.0000000000000001E-3</v>
      </c>
      <c r="J33" s="11" t="s">
        <v>19</v>
      </c>
      <c r="K33" s="12" t="s">
        <v>19</v>
      </c>
      <c r="L33" s="13">
        <v>1.1000000000000001E-3</v>
      </c>
    </row>
    <row r="34" spans="1:12" ht="15" customHeight="1" x14ac:dyDescent="0.2">
      <c r="A34" s="168"/>
      <c r="B34" s="7" t="s">
        <v>20</v>
      </c>
      <c r="C34" s="172"/>
      <c r="D34" s="8">
        <v>0.6</v>
      </c>
      <c r="E34" s="9">
        <v>0.17</v>
      </c>
      <c r="F34" s="9">
        <f>E34*0.734</f>
        <v>0.12478</v>
      </c>
      <c r="G34" s="9">
        <f>E34*0.266</f>
        <v>4.5220000000000003E-2</v>
      </c>
      <c r="H34" s="8">
        <v>0.22</v>
      </c>
      <c r="I34" s="10">
        <v>1.2999999999999999E-2</v>
      </c>
      <c r="J34" s="11" t="s">
        <v>19</v>
      </c>
      <c r="K34" s="12" t="s">
        <v>19</v>
      </c>
      <c r="L34" s="13" t="s">
        <v>19</v>
      </c>
    </row>
    <row r="35" spans="1:12" ht="15" customHeight="1" x14ac:dyDescent="0.2">
      <c r="A35" s="168">
        <v>2000</v>
      </c>
      <c r="B35" s="14" t="s">
        <v>17</v>
      </c>
      <c r="C35" s="171" t="s">
        <v>25</v>
      </c>
      <c r="D35" s="15">
        <v>0.73</v>
      </c>
      <c r="E35" s="16">
        <v>0.13</v>
      </c>
      <c r="F35" s="16">
        <f>E35*0.751</f>
        <v>9.7630000000000008E-2</v>
      </c>
      <c r="G35" s="16">
        <f>E35*0.249</f>
        <v>3.2370000000000003E-2</v>
      </c>
      <c r="H35" s="15">
        <v>0.21</v>
      </c>
      <c r="I35" s="18">
        <v>4.0000000000000001E-3</v>
      </c>
      <c r="J35" s="19" t="s">
        <v>19</v>
      </c>
      <c r="K35" s="20" t="s">
        <v>19</v>
      </c>
      <c r="L35" s="21">
        <v>1.1000000000000001E-3</v>
      </c>
    </row>
    <row r="36" spans="1:12" ht="15" customHeight="1" x14ac:dyDescent="0.2">
      <c r="A36" s="168"/>
      <c r="B36" s="14" t="s">
        <v>20</v>
      </c>
      <c r="C36" s="171"/>
      <c r="D36" s="15">
        <v>0.63</v>
      </c>
      <c r="E36" s="16">
        <v>0.18</v>
      </c>
      <c r="F36" s="16">
        <f>E36*0.734</f>
        <v>0.13211999999999999</v>
      </c>
      <c r="G36" s="16">
        <f>E36*0.266</f>
        <v>4.7879999999999999E-2</v>
      </c>
      <c r="H36" s="15">
        <v>0.21</v>
      </c>
      <c r="I36" s="18">
        <v>1.4E-2</v>
      </c>
      <c r="J36" s="19" t="s">
        <v>19</v>
      </c>
      <c r="K36" s="20" t="s">
        <v>19</v>
      </c>
      <c r="L36" s="21" t="s">
        <v>19</v>
      </c>
    </row>
    <row r="37" spans="1:12" ht="15" customHeight="1" x14ac:dyDescent="0.2">
      <c r="A37" s="168">
        <v>2001</v>
      </c>
      <c r="B37" s="7" t="s">
        <v>17</v>
      </c>
      <c r="C37" s="172" t="s">
        <v>25</v>
      </c>
      <c r="D37" s="8">
        <v>0.48</v>
      </c>
      <c r="E37" s="9">
        <v>0.11</v>
      </c>
      <c r="F37" s="9">
        <f>E37*0.751</f>
        <v>8.2610000000000003E-2</v>
      </c>
      <c r="G37" s="9">
        <f>E37*0.249</f>
        <v>2.7390000000000001E-2</v>
      </c>
      <c r="H37" s="8">
        <v>0.14000000000000001</v>
      </c>
      <c r="I37" s="10">
        <v>4.0000000000000001E-3</v>
      </c>
      <c r="J37" s="11" t="s">
        <v>19</v>
      </c>
      <c r="K37" s="12" t="s">
        <v>19</v>
      </c>
      <c r="L37" s="13">
        <v>1.1000000000000001E-3</v>
      </c>
    </row>
    <row r="38" spans="1:12" ht="15" customHeight="1" x14ac:dyDescent="0.2">
      <c r="A38" s="168"/>
      <c r="B38" s="7" t="s">
        <v>20</v>
      </c>
      <c r="C38" s="172"/>
      <c r="D38" s="8">
        <v>0.66</v>
      </c>
      <c r="E38" s="9">
        <v>0.15</v>
      </c>
      <c r="F38" s="9">
        <f>E38*0.734</f>
        <v>0.11009999999999999</v>
      </c>
      <c r="G38" s="9">
        <f>E38*0.266</f>
        <v>3.9899999999999998E-2</v>
      </c>
      <c r="H38" s="8">
        <v>0.08</v>
      </c>
      <c r="I38" s="10">
        <v>1.7000000000000001E-2</v>
      </c>
      <c r="J38" s="11" t="s">
        <v>19</v>
      </c>
      <c r="K38" s="12" t="s">
        <v>19</v>
      </c>
      <c r="L38" s="13" t="s">
        <v>19</v>
      </c>
    </row>
    <row r="39" spans="1:12" ht="15" customHeight="1" x14ac:dyDescent="0.2">
      <c r="A39" s="168">
        <v>2002</v>
      </c>
      <c r="B39" s="14" t="s">
        <v>17</v>
      </c>
      <c r="C39" s="171" t="s">
        <v>25</v>
      </c>
      <c r="D39" s="15">
        <v>0.43</v>
      </c>
      <c r="E39" s="16">
        <v>0.11</v>
      </c>
      <c r="F39" s="16">
        <f>E39*0.751</f>
        <v>8.2610000000000003E-2</v>
      </c>
      <c r="G39" s="16">
        <f>E39*0.249</f>
        <v>2.7390000000000001E-2</v>
      </c>
      <c r="H39" s="15">
        <v>0.12</v>
      </c>
      <c r="I39" s="18">
        <v>4.0000000000000001E-3</v>
      </c>
      <c r="J39" s="19">
        <v>198</v>
      </c>
      <c r="K39" s="20">
        <v>10.9</v>
      </c>
      <c r="L39" s="21">
        <v>1.1000000000000001E-3</v>
      </c>
    </row>
    <row r="40" spans="1:12" ht="15" customHeight="1" x14ac:dyDescent="0.2">
      <c r="A40" s="168"/>
      <c r="B40" s="14" t="s">
        <v>20</v>
      </c>
      <c r="C40" s="171"/>
      <c r="D40" s="15">
        <v>0.74</v>
      </c>
      <c r="E40" s="16">
        <v>0.16</v>
      </c>
      <c r="F40" s="16">
        <f>E40*0.734</f>
        <v>0.11744</v>
      </c>
      <c r="G40" s="16">
        <f>E40*0.266</f>
        <v>4.2560000000000001E-2</v>
      </c>
      <c r="H40" s="15">
        <v>0.08</v>
      </c>
      <c r="I40" s="18">
        <v>1.7000000000000001E-2</v>
      </c>
      <c r="J40" s="19">
        <v>191</v>
      </c>
      <c r="K40" s="20">
        <v>7.2</v>
      </c>
      <c r="L40" s="21" t="s">
        <v>19</v>
      </c>
    </row>
    <row r="41" spans="1:12" ht="15" customHeight="1" x14ac:dyDescent="0.2">
      <c r="A41" s="168">
        <v>2003</v>
      </c>
      <c r="B41" s="7" t="s">
        <v>17</v>
      </c>
      <c r="C41" s="172" t="s">
        <v>25</v>
      </c>
      <c r="D41" s="8">
        <v>0.4</v>
      </c>
      <c r="E41" s="9">
        <v>0.11</v>
      </c>
      <c r="F41" s="9">
        <f>E41*0.751</f>
        <v>8.2610000000000003E-2</v>
      </c>
      <c r="G41" s="9">
        <f>E41*0.249</f>
        <v>2.7390000000000001E-2</v>
      </c>
      <c r="H41" s="8">
        <v>0.12</v>
      </c>
      <c r="I41" s="10">
        <v>4.0000000000000001E-3</v>
      </c>
      <c r="J41" s="11">
        <v>194</v>
      </c>
      <c r="K41" s="12">
        <v>11.2</v>
      </c>
      <c r="L41" s="13">
        <v>1.1000000000000001E-3</v>
      </c>
    </row>
    <row r="42" spans="1:12" ht="15" customHeight="1" x14ac:dyDescent="0.2">
      <c r="A42" s="168"/>
      <c r="B42" s="7" t="s">
        <v>20</v>
      </c>
      <c r="C42" s="172"/>
      <c r="D42" s="8">
        <v>0.77</v>
      </c>
      <c r="E42" s="9">
        <v>0.16</v>
      </c>
      <c r="F42" s="9">
        <f>E42*0.734</f>
        <v>0.11744</v>
      </c>
      <c r="G42" s="9">
        <f>E42*0.266</f>
        <v>4.2560000000000001E-2</v>
      </c>
      <c r="H42" s="8">
        <v>0.09</v>
      </c>
      <c r="I42" s="10">
        <v>1.9E-2</v>
      </c>
      <c r="J42" s="11">
        <v>183</v>
      </c>
      <c r="K42" s="12">
        <v>7.5</v>
      </c>
      <c r="L42" s="13" t="s">
        <v>19</v>
      </c>
    </row>
    <row r="43" spans="1:12" ht="15" customHeight="1" x14ac:dyDescent="0.2">
      <c r="A43" s="168"/>
      <c r="B43" s="7" t="s">
        <v>26</v>
      </c>
      <c r="C43" s="172" t="s">
        <v>25</v>
      </c>
      <c r="D43" s="8">
        <v>0.5</v>
      </c>
      <c r="E43" s="9">
        <v>0.05</v>
      </c>
      <c r="F43" s="9">
        <f>E43*0.751</f>
        <v>3.755E-2</v>
      </c>
      <c r="G43" s="9">
        <f>E43*0.249</f>
        <v>1.2450000000000001E-2</v>
      </c>
      <c r="H43" s="8">
        <v>0.04</v>
      </c>
      <c r="I43" s="10">
        <v>4.0000000000000001E-3</v>
      </c>
      <c r="J43" s="11">
        <v>210</v>
      </c>
      <c r="K43" s="12">
        <v>10.3</v>
      </c>
      <c r="L43" s="13">
        <v>1.1000000000000001E-3</v>
      </c>
    </row>
    <row r="44" spans="1:12" ht="15" customHeight="1" x14ac:dyDescent="0.2">
      <c r="A44" s="168"/>
      <c r="B44" s="7" t="s">
        <v>27</v>
      </c>
      <c r="C44" s="172"/>
      <c r="D44" s="8">
        <v>0.51</v>
      </c>
      <c r="E44" s="9">
        <v>0.15</v>
      </c>
      <c r="F44" s="9">
        <f>E44*0.734</f>
        <v>0.11009999999999999</v>
      </c>
      <c r="G44" s="9">
        <f>E44*0.266</f>
        <v>3.9899999999999998E-2</v>
      </c>
      <c r="H44" s="8">
        <v>0.14000000000000001</v>
      </c>
      <c r="I44" s="10">
        <v>0.02</v>
      </c>
      <c r="J44" s="11">
        <v>200</v>
      </c>
      <c r="K44" s="12">
        <v>6.9</v>
      </c>
      <c r="L44" s="13" t="s">
        <v>19</v>
      </c>
    </row>
    <row r="45" spans="1:12" ht="15" customHeight="1" x14ac:dyDescent="0.2">
      <c r="A45" s="168">
        <v>2004</v>
      </c>
      <c r="B45" s="14" t="s">
        <v>17</v>
      </c>
      <c r="C45" s="171" t="s">
        <v>25</v>
      </c>
      <c r="D45" s="15">
        <v>0.35</v>
      </c>
      <c r="E45" s="16">
        <v>0.11</v>
      </c>
      <c r="F45" s="16">
        <f>E45*0.751</f>
        <v>8.2610000000000003E-2</v>
      </c>
      <c r="G45" s="16">
        <f>E45*0.249</f>
        <v>2.7390000000000001E-2</v>
      </c>
      <c r="H45" s="15">
        <v>0.09</v>
      </c>
      <c r="I45" s="18">
        <v>4.0000000000000001E-3</v>
      </c>
      <c r="J45" s="19">
        <v>190</v>
      </c>
      <c r="K45" s="20">
        <v>11.4</v>
      </c>
      <c r="L45" s="21">
        <v>1.1000000000000001E-3</v>
      </c>
    </row>
    <row r="46" spans="1:12" ht="15" customHeight="1" x14ac:dyDescent="0.2">
      <c r="A46" s="168"/>
      <c r="B46" s="14" t="s">
        <v>20</v>
      </c>
      <c r="C46" s="171"/>
      <c r="D46" s="15">
        <v>0.82</v>
      </c>
      <c r="E46" s="16">
        <v>0.17</v>
      </c>
      <c r="F46" s="16">
        <f>E46*0.734</f>
        <v>0.12478</v>
      </c>
      <c r="G46" s="16">
        <f>E46*0.266</f>
        <v>4.5220000000000003E-2</v>
      </c>
      <c r="H46" s="15">
        <v>0.08</v>
      </c>
      <c r="I46" s="18">
        <v>1.6E-2</v>
      </c>
      <c r="J46" s="19">
        <v>160</v>
      </c>
      <c r="K46" s="20">
        <v>8.6</v>
      </c>
      <c r="L46" s="21" t="s">
        <v>19</v>
      </c>
    </row>
    <row r="47" spans="1:12" ht="15" customHeight="1" x14ac:dyDescent="0.2">
      <c r="A47" s="168"/>
      <c r="B47" s="14" t="s">
        <v>26</v>
      </c>
      <c r="C47" s="171" t="s">
        <v>25</v>
      </c>
      <c r="D47" s="15">
        <v>0.39</v>
      </c>
      <c r="E47" s="16">
        <v>0.08</v>
      </c>
      <c r="F47" s="16">
        <f>E47*0.751</f>
        <v>6.0080000000000001E-2</v>
      </c>
      <c r="G47" s="16">
        <f>E47*0.249</f>
        <v>1.992E-2</v>
      </c>
      <c r="H47" s="15">
        <v>0.05</v>
      </c>
      <c r="I47" s="18">
        <v>3.0000000000000001E-3</v>
      </c>
      <c r="J47" s="19">
        <v>201</v>
      </c>
      <c r="K47" s="20">
        <v>10.8</v>
      </c>
      <c r="L47" s="21">
        <v>1.1000000000000001E-3</v>
      </c>
    </row>
    <row r="48" spans="1:12" ht="15" customHeight="1" x14ac:dyDescent="0.2">
      <c r="A48" s="168"/>
      <c r="B48" s="14" t="s">
        <v>27</v>
      </c>
      <c r="C48" s="171"/>
      <c r="D48" s="15">
        <v>0.46</v>
      </c>
      <c r="E48" s="16">
        <v>0.14000000000000001</v>
      </c>
      <c r="F48" s="16">
        <f>E48*0.734</f>
        <v>0.10276</v>
      </c>
      <c r="G48" s="16">
        <f>E48*0.266</f>
        <v>3.7240000000000002E-2</v>
      </c>
      <c r="H48" s="15">
        <v>0.14000000000000001</v>
      </c>
      <c r="I48" s="18">
        <v>1.4E-2</v>
      </c>
      <c r="J48" s="19">
        <v>190</v>
      </c>
      <c r="K48" s="20">
        <v>7.3</v>
      </c>
      <c r="L48" s="21" t="s">
        <v>19</v>
      </c>
    </row>
    <row r="49" spans="1:12" ht="15" customHeight="1" x14ac:dyDescent="0.2">
      <c r="A49" s="168">
        <v>2005</v>
      </c>
      <c r="B49" s="7" t="s">
        <v>17</v>
      </c>
      <c r="C49" s="172" t="s">
        <v>28</v>
      </c>
      <c r="D49" s="8">
        <v>0.34</v>
      </c>
      <c r="E49" s="9">
        <v>0.1</v>
      </c>
      <c r="F49" s="9">
        <f>E49*0.751</f>
        <v>7.51E-2</v>
      </c>
      <c r="G49" s="9">
        <f>E49*0.249</f>
        <v>2.4900000000000002E-2</v>
      </c>
      <c r="H49" s="8">
        <v>0.09</v>
      </c>
      <c r="I49" s="10">
        <v>4.0000000000000001E-3</v>
      </c>
      <c r="J49" s="11">
        <v>192</v>
      </c>
      <c r="K49" s="12">
        <v>11.3</v>
      </c>
      <c r="L49" s="13">
        <v>1.1000000000000001E-3</v>
      </c>
    </row>
    <row r="50" spans="1:12" ht="15" customHeight="1" x14ac:dyDescent="0.2">
      <c r="A50" s="168"/>
      <c r="B50" s="7" t="s">
        <v>20</v>
      </c>
      <c r="C50" s="172"/>
      <c r="D50" s="8">
        <v>0.82</v>
      </c>
      <c r="E50" s="9">
        <v>0.17</v>
      </c>
      <c r="F50" s="9">
        <f>E50*0.734</f>
        <v>0.12478</v>
      </c>
      <c r="G50" s="9">
        <f>E50*0.266</f>
        <v>4.5220000000000003E-2</v>
      </c>
      <c r="H50" s="8">
        <v>0.08</v>
      </c>
      <c r="I50" s="10">
        <v>1.6E-2</v>
      </c>
      <c r="J50" s="11">
        <v>160</v>
      </c>
      <c r="K50" s="12">
        <v>8.6</v>
      </c>
      <c r="L50" s="13" t="s">
        <v>19</v>
      </c>
    </row>
    <row r="51" spans="1:12" ht="15" customHeight="1" x14ac:dyDescent="0.2">
      <c r="A51" s="168"/>
      <c r="B51" s="7" t="s">
        <v>26</v>
      </c>
      <c r="C51" s="172"/>
      <c r="D51" s="8">
        <v>0.45</v>
      </c>
      <c r="E51" s="9">
        <v>0.11</v>
      </c>
      <c r="F51" s="9">
        <f>E51*0.751</f>
        <v>8.2610000000000003E-2</v>
      </c>
      <c r="G51" s="9">
        <f>E51*0.249</f>
        <v>2.7390000000000001E-2</v>
      </c>
      <c r="H51" s="8">
        <v>0.05</v>
      </c>
      <c r="I51" s="10">
        <v>3.0000000000000001E-3</v>
      </c>
      <c r="J51" s="11">
        <v>188</v>
      </c>
      <c r="K51" s="12">
        <v>11.5</v>
      </c>
      <c r="L51" s="13">
        <v>1.1000000000000001E-3</v>
      </c>
    </row>
    <row r="52" spans="1:12" ht="15" customHeight="1" x14ac:dyDescent="0.2">
      <c r="A52" s="173"/>
      <c r="B52" s="22" t="s">
        <v>27</v>
      </c>
      <c r="C52" s="174"/>
      <c r="D52" s="23">
        <v>0.39</v>
      </c>
      <c r="E52" s="24">
        <v>0.14000000000000001</v>
      </c>
      <c r="F52" s="24">
        <f>E52*0.734</f>
        <v>0.10276</v>
      </c>
      <c r="G52" s="24">
        <f>E52*0.266</f>
        <v>3.7240000000000002E-2</v>
      </c>
      <c r="H52" s="23">
        <v>0.1</v>
      </c>
      <c r="I52" s="25">
        <v>1.4E-2</v>
      </c>
      <c r="J52" s="26">
        <v>180</v>
      </c>
      <c r="K52" s="27" t="s">
        <v>29</v>
      </c>
      <c r="L52" s="28" t="s">
        <v>19</v>
      </c>
    </row>
    <row r="53" spans="1:12" ht="15" customHeight="1" x14ac:dyDescent="0.2">
      <c r="A53" s="168">
        <v>2006</v>
      </c>
      <c r="B53" s="29" t="s">
        <v>17</v>
      </c>
      <c r="C53" s="175" t="s">
        <v>28</v>
      </c>
      <c r="D53" s="30">
        <v>0.33</v>
      </c>
      <c r="E53" s="17">
        <v>0.08</v>
      </c>
      <c r="F53" s="16">
        <f>E53*0.751</f>
        <v>6.0080000000000001E-2</v>
      </c>
      <c r="G53" s="16">
        <f>E53*0.249</f>
        <v>1.992E-2</v>
      </c>
      <c r="H53" s="30">
        <v>0.08</v>
      </c>
      <c r="I53" s="31">
        <v>2E-3</v>
      </c>
      <c r="J53" s="32">
        <v>192</v>
      </c>
      <c r="K53" s="33">
        <v>11.3</v>
      </c>
      <c r="L53" s="34">
        <v>1.1000000000000001E-3</v>
      </c>
    </row>
    <row r="54" spans="1:12" ht="15" customHeight="1" x14ac:dyDescent="0.2">
      <c r="A54" s="168"/>
      <c r="B54" s="29" t="s">
        <v>20</v>
      </c>
      <c r="C54" s="175"/>
      <c r="D54" s="30">
        <v>0.67</v>
      </c>
      <c r="E54" s="17">
        <v>0.12</v>
      </c>
      <c r="F54" s="16">
        <f>E54*0.734</f>
        <v>8.8079999999999992E-2</v>
      </c>
      <c r="G54" s="16">
        <f>E54*0.266</f>
        <v>3.1920000000000004E-2</v>
      </c>
      <c r="H54" s="30">
        <v>0.05</v>
      </c>
      <c r="I54" s="31">
        <v>1.4E-2</v>
      </c>
      <c r="J54" s="32">
        <v>200</v>
      </c>
      <c r="K54" s="33">
        <v>6.9</v>
      </c>
      <c r="L54" s="34" t="s">
        <v>19</v>
      </c>
    </row>
    <row r="55" spans="1:12" ht="15" customHeight="1" x14ac:dyDescent="0.2">
      <c r="A55" s="168"/>
      <c r="B55" s="29" t="s">
        <v>26</v>
      </c>
      <c r="C55" s="175"/>
      <c r="D55" s="30">
        <v>0.48</v>
      </c>
      <c r="E55" s="17">
        <v>0.1</v>
      </c>
      <c r="F55" s="16">
        <f>E55*0.751</f>
        <v>7.51E-2</v>
      </c>
      <c r="G55" s="16">
        <f>E55*0.249</f>
        <v>2.4900000000000002E-2</v>
      </c>
      <c r="H55" s="30">
        <v>0.05</v>
      </c>
      <c r="I55" s="31">
        <v>3.0000000000000001E-3</v>
      </c>
      <c r="J55" s="32">
        <v>185</v>
      </c>
      <c r="K55" s="33">
        <v>11.7</v>
      </c>
      <c r="L55" s="34">
        <v>1.1000000000000001E-3</v>
      </c>
    </row>
    <row r="56" spans="1:12" ht="15" customHeight="1" x14ac:dyDescent="0.2">
      <c r="A56" s="168"/>
      <c r="B56" s="29" t="s">
        <v>27</v>
      </c>
      <c r="C56" s="175"/>
      <c r="D56" s="30">
        <v>0.47</v>
      </c>
      <c r="E56" s="17">
        <v>0.11</v>
      </c>
      <c r="F56" s="16">
        <f>E56*0.734</f>
        <v>8.0739999999999992E-2</v>
      </c>
      <c r="G56" s="16">
        <f>E56*0.266</f>
        <v>2.9260000000000001E-2</v>
      </c>
      <c r="H56" s="30">
        <v>7.0000000000000007E-2</v>
      </c>
      <c r="I56" s="31">
        <v>1.4E-2</v>
      </c>
      <c r="J56" s="32">
        <v>177</v>
      </c>
      <c r="K56" s="33">
        <v>7.8</v>
      </c>
      <c r="L56" s="34" t="s">
        <v>19</v>
      </c>
    </row>
    <row r="57" spans="1:12" ht="15" customHeight="1" x14ac:dyDescent="0.2">
      <c r="A57" s="168" t="s">
        <v>31</v>
      </c>
      <c r="B57" s="7" t="s">
        <v>17</v>
      </c>
      <c r="C57" s="172" t="s">
        <v>28</v>
      </c>
      <c r="D57" s="8">
        <v>0.33</v>
      </c>
      <c r="E57" s="9">
        <v>0.08</v>
      </c>
      <c r="F57" s="9">
        <f>E57*0.751</f>
        <v>6.0080000000000001E-2</v>
      </c>
      <c r="G57" s="9">
        <f>E57*0.249</f>
        <v>1.992E-2</v>
      </c>
      <c r="H57" s="8">
        <v>0.08</v>
      </c>
      <c r="I57" s="10">
        <v>2E-3</v>
      </c>
      <c r="J57" s="11">
        <v>192</v>
      </c>
      <c r="K57" s="12">
        <v>11.3</v>
      </c>
      <c r="L57" s="13">
        <v>1.1000000000000001E-3</v>
      </c>
    </row>
    <row r="58" spans="1:12" ht="15" customHeight="1" x14ac:dyDescent="0.2">
      <c r="A58" s="168"/>
      <c r="B58" s="7" t="s">
        <v>32</v>
      </c>
      <c r="C58" s="172"/>
      <c r="D58" s="8" t="s">
        <v>19</v>
      </c>
      <c r="E58" s="9" t="s">
        <v>19</v>
      </c>
      <c r="F58" s="9" t="s">
        <v>19</v>
      </c>
      <c r="G58" s="9" t="s">
        <v>19</v>
      </c>
      <c r="H58" s="8" t="s">
        <v>19</v>
      </c>
      <c r="I58" s="10" t="s">
        <v>19</v>
      </c>
      <c r="J58" s="11" t="s">
        <v>19</v>
      </c>
      <c r="K58" s="12" t="s">
        <v>19</v>
      </c>
      <c r="L58" s="13" t="s">
        <v>19</v>
      </c>
    </row>
    <row r="59" spans="1:12" ht="15" customHeight="1" x14ac:dyDescent="0.2">
      <c r="A59" s="168"/>
      <c r="B59" s="7" t="s">
        <v>26</v>
      </c>
      <c r="C59" s="172"/>
      <c r="D59" s="8">
        <v>0.48</v>
      </c>
      <c r="E59" s="9">
        <v>0.1</v>
      </c>
      <c r="F59" s="9">
        <f>E59*0.751</f>
        <v>7.51E-2</v>
      </c>
      <c r="G59" s="9">
        <f>E59*0.249</f>
        <v>2.4900000000000002E-2</v>
      </c>
      <c r="H59" s="8">
        <v>0.05</v>
      </c>
      <c r="I59" s="10">
        <v>3.0000000000000001E-3</v>
      </c>
      <c r="J59" s="11">
        <v>185</v>
      </c>
      <c r="K59" s="12">
        <v>11.7</v>
      </c>
      <c r="L59" s="13">
        <v>1.1000000000000001E-3</v>
      </c>
    </row>
    <row r="60" spans="1:12" ht="15" customHeight="1" x14ac:dyDescent="0.2">
      <c r="A60" s="168"/>
      <c r="B60" s="7" t="s">
        <v>27</v>
      </c>
      <c r="C60" s="172"/>
      <c r="D60" s="8">
        <v>0.47</v>
      </c>
      <c r="E60" s="9">
        <v>0.11</v>
      </c>
      <c r="F60" s="9">
        <f>E60*0.734</f>
        <v>8.0739999999999992E-2</v>
      </c>
      <c r="G60" s="9">
        <f>E60*0.266</f>
        <v>2.9260000000000001E-2</v>
      </c>
      <c r="H60" s="8">
        <v>7.0000000000000007E-2</v>
      </c>
      <c r="I60" s="10">
        <v>1.4E-2</v>
      </c>
      <c r="J60" s="11">
        <v>177</v>
      </c>
      <c r="K60" s="12">
        <v>7.8</v>
      </c>
      <c r="L60" s="13" t="s">
        <v>19</v>
      </c>
    </row>
    <row r="61" spans="1:12" ht="15" customHeight="1" x14ac:dyDescent="0.2">
      <c r="A61" s="168">
        <v>2008</v>
      </c>
      <c r="B61" s="29" t="s">
        <v>17</v>
      </c>
      <c r="C61" s="175" t="s">
        <v>28</v>
      </c>
      <c r="D61" s="30">
        <v>0.37</v>
      </c>
      <c r="E61" s="17">
        <v>0.06</v>
      </c>
      <c r="F61" s="16">
        <f>E61*0.751</f>
        <v>4.5059999999999996E-2</v>
      </c>
      <c r="G61" s="16">
        <f>E61*0.249</f>
        <v>1.494E-2</v>
      </c>
      <c r="H61" s="30">
        <v>0.05</v>
      </c>
      <c r="I61" s="31">
        <v>5.3E-3</v>
      </c>
      <c r="J61" s="32">
        <v>200</v>
      </c>
      <c r="K61" s="33">
        <v>9.6</v>
      </c>
      <c r="L61" s="34">
        <v>1.1000000000000001E-3</v>
      </c>
    </row>
    <row r="62" spans="1:12" ht="15" customHeight="1" x14ac:dyDescent="0.2">
      <c r="A62" s="168"/>
      <c r="B62" s="29" t="s">
        <v>26</v>
      </c>
      <c r="C62" s="175"/>
      <c r="D62" s="30">
        <v>0.52</v>
      </c>
      <c r="E62" s="17">
        <v>0.09</v>
      </c>
      <c r="F62" s="16">
        <v>0.08</v>
      </c>
      <c r="G62" s="16">
        <f>E62*0.249</f>
        <v>2.2409999999999999E-2</v>
      </c>
      <c r="H62" s="30">
        <v>0.04</v>
      </c>
      <c r="I62" s="31">
        <v>2.3E-3</v>
      </c>
      <c r="J62" s="32">
        <v>181</v>
      </c>
      <c r="K62" s="33">
        <v>11.4</v>
      </c>
      <c r="L62" s="34">
        <v>1.1000000000000001E-3</v>
      </c>
    </row>
    <row r="63" spans="1:12" ht="15" customHeight="1" x14ac:dyDescent="0.2">
      <c r="A63" s="173"/>
      <c r="B63" s="35" t="s">
        <v>27</v>
      </c>
      <c r="C63" s="176"/>
      <c r="D63" s="36">
        <v>0.56000000000000005</v>
      </c>
      <c r="E63" s="37">
        <v>0.12</v>
      </c>
      <c r="F63" s="38">
        <v>0.08</v>
      </c>
      <c r="G63" s="38">
        <f>E63*0.266</f>
        <v>3.1920000000000004E-2</v>
      </c>
      <c r="H63" s="36">
        <v>0.05</v>
      </c>
      <c r="I63" s="39">
        <v>1.3599999999999999E-2</v>
      </c>
      <c r="J63" s="40">
        <v>175</v>
      </c>
      <c r="K63" s="41">
        <v>7.7</v>
      </c>
      <c r="L63" s="42" t="s">
        <v>19</v>
      </c>
    </row>
    <row r="64" spans="1:12" ht="15" customHeight="1" x14ac:dyDescent="0.2">
      <c r="A64" s="186">
        <v>2009</v>
      </c>
      <c r="B64" s="43" t="s">
        <v>17</v>
      </c>
      <c r="C64" s="189" t="s">
        <v>33</v>
      </c>
      <c r="D64" s="44">
        <v>0.24</v>
      </c>
      <c r="E64" s="45">
        <v>0.03</v>
      </c>
      <c r="F64" s="45">
        <v>2.3E-2</v>
      </c>
      <c r="G64" s="45">
        <f>E64-F64</f>
        <v>6.9999999999999993E-3</v>
      </c>
      <c r="H64" s="44">
        <v>0.02</v>
      </c>
      <c r="I64" s="46">
        <v>1.8E-3</v>
      </c>
      <c r="J64" s="47">
        <v>222</v>
      </c>
      <c r="K64" s="48">
        <v>9.9</v>
      </c>
      <c r="L64" s="49">
        <v>1.1000000000000001E-3</v>
      </c>
    </row>
    <row r="65" spans="1:12" ht="15" customHeight="1" x14ac:dyDescent="0.2">
      <c r="A65" s="187"/>
      <c r="B65" s="7" t="s">
        <v>26</v>
      </c>
      <c r="C65" s="172"/>
      <c r="D65" s="8">
        <v>0.32</v>
      </c>
      <c r="E65" s="9">
        <v>0.04</v>
      </c>
      <c r="F65" s="9">
        <v>3.4000000000000002E-2</v>
      </c>
      <c r="G65" s="9">
        <f>E65-F65</f>
        <v>5.9999999999999984E-3</v>
      </c>
      <c r="H65" s="8">
        <v>0.03</v>
      </c>
      <c r="I65" s="10">
        <v>1.9E-3</v>
      </c>
      <c r="J65" s="11">
        <v>178</v>
      </c>
      <c r="K65" s="12">
        <v>11.5</v>
      </c>
      <c r="L65" s="50">
        <v>1.1000000000000001E-3</v>
      </c>
    </row>
    <row r="66" spans="1:12" ht="15" customHeight="1" x14ac:dyDescent="0.2">
      <c r="A66" s="188"/>
      <c r="B66" s="7" t="s">
        <v>27</v>
      </c>
      <c r="C66" s="172"/>
      <c r="D66" s="8">
        <v>0.53</v>
      </c>
      <c r="E66" s="9">
        <v>7.0000000000000007E-2</v>
      </c>
      <c r="F66" s="9">
        <v>4.3999999999999997E-2</v>
      </c>
      <c r="G66" s="9">
        <f>E66-F66</f>
        <v>2.6000000000000009E-2</v>
      </c>
      <c r="H66" s="8">
        <v>0.03</v>
      </c>
      <c r="I66" s="10">
        <v>1.1299999999999999E-2</v>
      </c>
      <c r="J66" s="11">
        <v>169</v>
      </c>
      <c r="K66" s="12">
        <v>7.8</v>
      </c>
      <c r="L66" s="50" t="s">
        <v>19</v>
      </c>
    </row>
    <row r="67" spans="1:12" ht="15" customHeight="1" x14ac:dyDescent="0.2">
      <c r="A67" s="190">
        <v>2010</v>
      </c>
      <c r="B67" s="29" t="s">
        <v>17</v>
      </c>
      <c r="C67" s="175" t="s">
        <v>33</v>
      </c>
      <c r="D67" s="30">
        <v>0.22</v>
      </c>
      <c r="E67" s="17">
        <v>0.03</v>
      </c>
      <c r="F67" s="17">
        <v>2.3E-2</v>
      </c>
      <c r="G67" s="17">
        <v>7.0000000000000001E-3</v>
      </c>
      <c r="H67" s="30">
        <v>0.03</v>
      </c>
      <c r="I67" s="31">
        <v>1.5E-3</v>
      </c>
      <c r="J67" s="32">
        <v>208</v>
      </c>
      <c r="K67" s="33">
        <v>10.4</v>
      </c>
      <c r="L67" s="51">
        <v>1.1000000000000001E-3</v>
      </c>
    </row>
    <row r="68" spans="1:12" ht="15" customHeight="1" x14ac:dyDescent="0.2">
      <c r="A68" s="191"/>
      <c r="B68" s="29" t="s">
        <v>26</v>
      </c>
      <c r="C68" s="175"/>
      <c r="D68" s="30">
        <v>0.28000000000000003</v>
      </c>
      <c r="E68" s="17">
        <v>0.04</v>
      </c>
      <c r="F68" s="17">
        <v>3.1E-2</v>
      </c>
      <c r="G68" s="17">
        <v>8.9999999999999993E-3</v>
      </c>
      <c r="H68" s="30">
        <v>0.03</v>
      </c>
      <c r="I68" s="31">
        <v>1.5E-3</v>
      </c>
      <c r="J68" s="32">
        <v>177</v>
      </c>
      <c r="K68" s="33">
        <v>12.2</v>
      </c>
      <c r="L68" s="51">
        <v>1.1000000000000001E-3</v>
      </c>
    </row>
    <row r="69" spans="1:12" ht="15" customHeight="1" x14ac:dyDescent="0.2">
      <c r="A69" s="192"/>
      <c r="B69" s="29" t="s">
        <v>27</v>
      </c>
      <c r="C69" s="175"/>
      <c r="D69" s="30">
        <v>0.51</v>
      </c>
      <c r="E69" s="17">
        <v>0.09</v>
      </c>
      <c r="F69" s="17">
        <v>0.04</v>
      </c>
      <c r="G69" s="17">
        <v>0.05</v>
      </c>
      <c r="H69" s="30">
        <v>0.04</v>
      </c>
      <c r="I69" s="31">
        <v>9.2999999999999992E-3</v>
      </c>
      <c r="J69" s="32">
        <v>171</v>
      </c>
      <c r="K69" s="33">
        <v>8.3000000000000007</v>
      </c>
      <c r="L69" s="51" t="s">
        <v>19</v>
      </c>
    </row>
    <row r="70" spans="1:12" ht="15" customHeight="1" x14ac:dyDescent="0.2">
      <c r="A70" s="190">
        <v>2011</v>
      </c>
      <c r="B70" s="7" t="s">
        <v>17</v>
      </c>
      <c r="C70" s="172" t="s">
        <v>33</v>
      </c>
      <c r="D70" s="8">
        <v>0.26</v>
      </c>
      <c r="E70" s="9">
        <v>0.04</v>
      </c>
      <c r="F70" s="9">
        <v>2.7E-2</v>
      </c>
      <c r="G70" s="9">
        <v>1.2999999999999999E-2</v>
      </c>
      <c r="H70" s="8">
        <v>0.03</v>
      </c>
      <c r="I70" s="10">
        <v>2E-3</v>
      </c>
      <c r="J70" s="11">
        <v>198</v>
      </c>
      <c r="K70" s="12">
        <v>11.2</v>
      </c>
      <c r="L70" s="50">
        <v>1.1000000000000001E-3</v>
      </c>
    </row>
    <row r="71" spans="1:12" ht="15" customHeight="1" x14ac:dyDescent="0.2">
      <c r="A71" s="187"/>
      <c r="B71" s="7" t="s">
        <v>26</v>
      </c>
      <c r="C71" s="172"/>
      <c r="D71" s="8">
        <v>0.28000000000000003</v>
      </c>
      <c r="E71" s="9">
        <v>0.04</v>
      </c>
      <c r="F71" s="9">
        <v>3.2000000000000001E-2</v>
      </c>
      <c r="G71" s="9">
        <v>8.0000000000000002E-3</v>
      </c>
      <c r="H71" s="8">
        <v>0.03</v>
      </c>
      <c r="I71" s="10">
        <v>1E-3</v>
      </c>
      <c r="J71" s="11">
        <v>178</v>
      </c>
      <c r="K71" s="12">
        <v>12.2</v>
      </c>
      <c r="L71" s="50">
        <v>1.1000000000000001E-3</v>
      </c>
    </row>
    <row r="72" spans="1:12" ht="15" customHeight="1" x14ac:dyDescent="0.2">
      <c r="A72" s="193"/>
      <c r="B72" s="52" t="s">
        <v>27</v>
      </c>
      <c r="C72" s="194"/>
      <c r="D72" s="53">
        <v>0.49</v>
      </c>
      <c r="E72" s="54">
        <v>0.09</v>
      </c>
      <c r="F72" s="54">
        <v>4.8000000000000001E-2</v>
      </c>
      <c r="G72" s="54">
        <v>4.2000000000000003E-2</v>
      </c>
      <c r="H72" s="53">
        <v>0.03</v>
      </c>
      <c r="I72" s="55">
        <v>8.9999999999999993E-3</v>
      </c>
      <c r="J72" s="56">
        <v>170</v>
      </c>
      <c r="K72" s="57">
        <v>8.6</v>
      </c>
      <c r="L72" s="58" t="s">
        <v>19</v>
      </c>
    </row>
    <row r="73" spans="1:12" ht="15" customHeight="1" x14ac:dyDescent="0.2">
      <c r="A73" s="177">
        <v>2012</v>
      </c>
      <c r="B73" s="59" t="s">
        <v>17</v>
      </c>
      <c r="C73" s="179" t="s">
        <v>33</v>
      </c>
      <c r="D73" s="60">
        <v>0.25</v>
      </c>
      <c r="E73" s="61">
        <v>0.04</v>
      </c>
      <c r="F73" s="61">
        <v>1.4E-2</v>
      </c>
      <c r="G73" s="61">
        <v>2.5999999999999999E-2</v>
      </c>
      <c r="H73" s="60">
        <v>0.03</v>
      </c>
      <c r="I73" s="62">
        <v>1.6999999999999999E-3</v>
      </c>
      <c r="J73" s="63">
        <v>195</v>
      </c>
      <c r="K73" s="64">
        <v>11.3</v>
      </c>
      <c r="L73" s="65">
        <v>1.1000000000000001E-3</v>
      </c>
    </row>
    <row r="74" spans="1:12" x14ac:dyDescent="0.2">
      <c r="A74" s="178"/>
      <c r="B74" s="29" t="s">
        <v>26</v>
      </c>
      <c r="C74" s="175"/>
      <c r="D74" s="30">
        <v>0.27</v>
      </c>
      <c r="E74" s="17">
        <v>0.04</v>
      </c>
      <c r="F74" s="17">
        <v>2.5999999999999999E-2</v>
      </c>
      <c r="G74" s="17">
        <v>1.4E-2</v>
      </c>
      <c r="H74" s="30">
        <v>0.03</v>
      </c>
      <c r="I74" s="31">
        <v>1.4E-3</v>
      </c>
      <c r="J74" s="32">
        <v>180</v>
      </c>
      <c r="K74" s="33">
        <v>12.2</v>
      </c>
      <c r="L74" s="34">
        <v>1.1000000000000001E-3</v>
      </c>
    </row>
    <row r="75" spans="1:12" x14ac:dyDescent="0.2">
      <c r="A75" s="178"/>
      <c r="B75" s="35" t="s">
        <v>27</v>
      </c>
      <c r="C75" s="176"/>
      <c r="D75" s="36">
        <v>0.47</v>
      </c>
      <c r="E75" s="37">
        <v>0.09</v>
      </c>
      <c r="F75" s="37">
        <v>6.2E-2</v>
      </c>
      <c r="G75" s="37">
        <v>2.8000000000000001E-2</v>
      </c>
      <c r="H75" s="36">
        <v>0.03</v>
      </c>
      <c r="I75" s="39">
        <v>8.2000000000000007E-3</v>
      </c>
      <c r="J75" s="40">
        <v>173</v>
      </c>
      <c r="K75" s="41">
        <v>8.5</v>
      </c>
      <c r="L75" s="42" t="s">
        <v>19</v>
      </c>
    </row>
    <row r="76" spans="1:12" x14ac:dyDescent="0.2">
      <c r="A76" s="180">
        <v>2013</v>
      </c>
      <c r="B76" s="43" t="s">
        <v>17</v>
      </c>
      <c r="C76" s="183" t="s">
        <v>33</v>
      </c>
      <c r="D76" s="66">
        <v>0.25544928840738512</v>
      </c>
      <c r="E76" s="67">
        <v>3.720099599970144E-2</v>
      </c>
      <c r="F76" s="67">
        <v>2.4123679666208743E-2</v>
      </c>
      <c r="G76" s="67">
        <v>1.3077316333492697E-2</v>
      </c>
      <c r="H76" s="66">
        <v>2.097028113909254E-2</v>
      </c>
      <c r="I76" s="68">
        <v>1.3835346669743395E-3</v>
      </c>
      <c r="J76" s="69">
        <v>204.81278879649355</v>
      </c>
      <c r="K76" s="70">
        <v>10.850280792289658</v>
      </c>
      <c r="L76" s="67">
        <v>1.1000000000000001E-3</v>
      </c>
    </row>
    <row r="77" spans="1:12" x14ac:dyDescent="0.2">
      <c r="A77" s="181"/>
      <c r="B77" s="7" t="s">
        <v>26</v>
      </c>
      <c r="C77" s="184"/>
      <c r="D77" s="66">
        <v>0.2247535946951576</v>
      </c>
      <c r="E77" s="67">
        <v>2.8626571661976574E-2</v>
      </c>
      <c r="F77" s="67">
        <v>2.3046796562990305E-2</v>
      </c>
      <c r="G77" s="67">
        <v>5.5797750989862692E-3</v>
      </c>
      <c r="H77" s="66">
        <v>2.5660417674140904E-2</v>
      </c>
      <c r="I77" s="68">
        <v>1.3667936716045099E-3</v>
      </c>
      <c r="J77" s="69">
        <v>176.46906628066938</v>
      </c>
      <c r="K77" s="70">
        <v>12.447658969528486</v>
      </c>
      <c r="L77" s="67">
        <v>1.1000000000000001E-3</v>
      </c>
    </row>
    <row r="78" spans="1:12" x14ac:dyDescent="0.2">
      <c r="A78" s="182"/>
      <c r="B78" s="22" t="s">
        <v>27</v>
      </c>
      <c r="C78" s="185"/>
      <c r="D78" s="66">
        <v>0.41709096444253696</v>
      </c>
      <c r="E78" s="67">
        <v>8.1313160087159692E-2</v>
      </c>
      <c r="F78" s="67">
        <v>5.5920408370266052E-2</v>
      </c>
      <c r="G78" s="67">
        <v>2.539275171689364E-2</v>
      </c>
      <c r="H78" s="66">
        <v>2.2830397522226341E-2</v>
      </c>
      <c r="I78" s="68">
        <v>8.1252188374178781E-3</v>
      </c>
      <c r="J78" s="69">
        <v>169.78654107632596</v>
      </c>
      <c r="K78" s="70">
        <v>8.5973492772696787</v>
      </c>
      <c r="L78" s="67" t="s">
        <v>19</v>
      </c>
    </row>
    <row r="80" spans="1:12" x14ac:dyDescent="0.2">
      <c r="A80" s="1" t="s">
        <v>34</v>
      </c>
    </row>
    <row r="81" spans="1:1" x14ac:dyDescent="0.2">
      <c r="A81" s="71" t="s">
        <v>35</v>
      </c>
    </row>
    <row r="82" spans="1:1" x14ac:dyDescent="0.2">
      <c r="A82" s="71" t="s">
        <v>36</v>
      </c>
    </row>
    <row r="83" spans="1:1" x14ac:dyDescent="0.2">
      <c r="A83" s="71" t="s">
        <v>37</v>
      </c>
    </row>
    <row r="85" spans="1:1" x14ac:dyDescent="0.2">
      <c r="A85" s="71" t="s">
        <v>38</v>
      </c>
    </row>
    <row r="86" spans="1:1" x14ac:dyDescent="0.2">
      <c r="A86" s="71" t="s">
        <v>39</v>
      </c>
    </row>
    <row r="87" spans="1:1" ht="14.25" x14ac:dyDescent="0.25">
      <c r="A87" s="71" t="s">
        <v>40</v>
      </c>
    </row>
    <row r="88" spans="1:1" x14ac:dyDescent="0.2">
      <c r="A88" s="71" t="s">
        <v>41</v>
      </c>
    </row>
    <row r="89" spans="1:1" x14ac:dyDescent="0.2">
      <c r="A89" s="71" t="s">
        <v>42</v>
      </c>
    </row>
    <row r="90" spans="1:1" x14ac:dyDescent="0.2">
      <c r="A90" s="71" t="s">
        <v>43</v>
      </c>
    </row>
  </sheetData>
  <mergeCells count="65">
    <mergeCell ref="A73:A75"/>
    <mergeCell ref="C73:C75"/>
    <mergeCell ref="A76:A78"/>
    <mergeCell ref="C76:C78"/>
    <mergeCell ref="A64:A66"/>
    <mergeCell ref="C64:C66"/>
    <mergeCell ref="A67:A69"/>
    <mergeCell ref="C67:C69"/>
    <mergeCell ref="A70:A72"/>
    <mergeCell ref="C70:C72"/>
    <mergeCell ref="A53:A56"/>
    <mergeCell ref="C53:C56"/>
    <mergeCell ref="A57:A60"/>
    <mergeCell ref="C57:C60"/>
    <mergeCell ref="A61:A63"/>
    <mergeCell ref="C61:C63"/>
    <mergeCell ref="A49:A52"/>
    <mergeCell ref="C49:C52"/>
    <mergeCell ref="A41:A44"/>
    <mergeCell ref="C41:C42"/>
    <mergeCell ref="C43:C44"/>
    <mergeCell ref="A45:A48"/>
    <mergeCell ref="C45:C46"/>
    <mergeCell ref="C47:C48"/>
    <mergeCell ref="A35:A36"/>
    <mergeCell ref="C35:C36"/>
    <mergeCell ref="A37:A38"/>
    <mergeCell ref="C37:C38"/>
    <mergeCell ref="A39:A40"/>
    <mergeCell ref="C39:C40"/>
    <mergeCell ref="A29:A30"/>
    <mergeCell ref="C29:C30"/>
    <mergeCell ref="A31:A32"/>
    <mergeCell ref="C31:C32"/>
    <mergeCell ref="A33:A34"/>
    <mergeCell ref="C33:C34"/>
    <mergeCell ref="A23:A24"/>
    <mergeCell ref="C23:C24"/>
    <mergeCell ref="A25:A26"/>
    <mergeCell ref="C25:C26"/>
    <mergeCell ref="A27:A28"/>
    <mergeCell ref="C27:C28"/>
    <mergeCell ref="A17:A18"/>
    <mergeCell ref="C17:C18"/>
    <mergeCell ref="A19:A20"/>
    <mergeCell ref="C19:C20"/>
    <mergeCell ref="A21:A22"/>
    <mergeCell ref="C21:C22"/>
    <mergeCell ref="A11:A12"/>
    <mergeCell ref="C11:C12"/>
    <mergeCell ref="A13:A14"/>
    <mergeCell ref="C13:C14"/>
    <mergeCell ref="A15:A16"/>
    <mergeCell ref="C15:C16"/>
    <mergeCell ref="A5:A6"/>
    <mergeCell ref="C5:C6"/>
    <mergeCell ref="A7:A8"/>
    <mergeCell ref="C7:C8"/>
    <mergeCell ref="A9:A10"/>
    <mergeCell ref="C9:C10"/>
    <mergeCell ref="A1:L2"/>
    <mergeCell ref="A3:A4"/>
    <mergeCell ref="B3:B4"/>
    <mergeCell ref="C3:C4"/>
    <mergeCell ref="E3:G3"/>
  </mergeCells>
  <pageMargins left="0.51181102362204722" right="0.51181102362204722" top="0.39370078740157483" bottom="0.39370078740157483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M10" sqref="M10"/>
    </sheetView>
  </sheetViews>
  <sheetFormatPr defaultRowHeight="15" x14ac:dyDescent="0.25"/>
  <cols>
    <col min="2" max="2" width="14" bestFit="1" customWidth="1"/>
    <col min="3" max="3" width="10.7109375" bestFit="1" customWidth="1"/>
    <col min="4" max="8" width="9.7109375" customWidth="1"/>
  </cols>
  <sheetData>
    <row r="1" spans="1:8" x14ac:dyDescent="0.25">
      <c r="A1" s="88" t="s">
        <v>140</v>
      </c>
    </row>
    <row r="3" spans="1:8" x14ac:dyDescent="0.25">
      <c r="A3" s="195" t="s">
        <v>1</v>
      </c>
      <c r="B3" s="195" t="s">
        <v>141</v>
      </c>
      <c r="C3" s="195" t="s">
        <v>44</v>
      </c>
      <c r="D3" s="157" t="s">
        <v>4</v>
      </c>
      <c r="E3" s="157" t="s">
        <v>5</v>
      </c>
      <c r="F3" s="157" t="s">
        <v>6</v>
      </c>
      <c r="G3" s="157" t="s">
        <v>142</v>
      </c>
      <c r="H3" s="157" t="s">
        <v>143</v>
      </c>
    </row>
    <row r="4" spans="1:8" x14ac:dyDescent="0.25">
      <c r="A4" s="216"/>
      <c r="B4" s="195"/>
      <c r="C4" s="195"/>
      <c r="D4" s="157" t="s">
        <v>11</v>
      </c>
      <c r="E4" s="157" t="s">
        <v>11</v>
      </c>
      <c r="F4" s="157" t="s">
        <v>11</v>
      </c>
      <c r="G4" s="157" t="s">
        <v>11</v>
      </c>
      <c r="H4" s="157" t="s">
        <v>11</v>
      </c>
    </row>
    <row r="5" spans="1:8" ht="15" customHeight="1" x14ac:dyDescent="0.25">
      <c r="A5" s="201" t="s">
        <v>144</v>
      </c>
      <c r="B5" s="226" t="s">
        <v>145</v>
      </c>
      <c r="C5" s="226" t="s">
        <v>17</v>
      </c>
      <c r="D5" s="227">
        <v>1.1599999999999999</v>
      </c>
      <c r="E5" s="228">
        <v>0.13</v>
      </c>
      <c r="F5" s="227">
        <v>0.24</v>
      </c>
      <c r="G5" s="227" t="s">
        <v>19</v>
      </c>
      <c r="H5" s="227">
        <v>200</v>
      </c>
    </row>
    <row r="6" spans="1:8" ht="15" customHeight="1" x14ac:dyDescent="0.25">
      <c r="A6" s="201"/>
      <c r="B6" s="229" t="s">
        <v>146</v>
      </c>
      <c r="C6" s="227" t="s">
        <v>147</v>
      </c>
      <c r="D6" s="228">
        <v>0.8</v>
      </c>
      <c r="E6" s="227">
        <v>0.44</v>
      </c>
      <c r="F6" s="228">
        <v>0.9</v>
      </c>
      <c r="G6" s="227" t="s">
        <v>19</v>
      </c>
      <c r="H6" s="227">
        <v>159</v>
      </c>
    </row>
    <row r="7" spans="1:8" ht="15" customHeight="1" x14ac:dyDescent="0.25">
      <c r="A7" s="201"/>
      <c r="B7" s="229"/>
      <c r="C7" s="227" t="s">
        <v>17</v>
      </c>
      <c r="D7" s="227">
        <v>3.95</v>
      </c>
      <c r="E7" s="227">
        <v>0.24</v>
      </c>
      <c r="F7" s="228">
        <v>0.2</v>
      </c>
      <c r="G7" s="227" t="s">
        <v>19</v>
      </c>
      <c r="H7" s="227">
        <v>199</v>
      </c>
    </row>
    <row r="8" spans="1:8" ht="15" customHeight="1" x14ac:dyDescent="0.25">
      <c r="A8" s="201" t="s">
        <v>148</v>
      </c>
      <c r="B8" s="230" t="s">
        <v>145</v>
      </c>
      <c r="C8" s="230" t="s">
        <v>17</v>
      </c>
      <c r="D8" s="231">
        <v>0.69</v>
      </c>
      <c r="E8" s="232">
        <v>0.1</v>
      </c>
      <c r="F8" s="231">
        <v>0.19</v>
      </c>
      <c r="G8" s="233">
        <v>3.0000000000000001E-3</v>
      </c>
      <c r="H8" s="231">
        <v>207</v>
      </c>
    </row>
    <row r="9" spans="1:8" ht="15" customHeight="1" x14ac:dyDescent="0.25">
      <c r="A9" s="201"/>
      <c r="B9" s="234" t="s">
        <v>146</v>
      </c>
      <c r="C9" s="231" t="s">
        <v>147</v>
      </c>
      <c r="D9" s="232">
        <v>0.38</v>
      </c>
      <c r="E9" s="231">
        <v>0.19</v>
      </c>
      <c r="F9" s="232">
        <v>0.17</v>
      </c>
      <c r="G9" s="233">
        <v>3.0000000000000001E-3</v>
      </c>
      <c r="H9" s="231">
        <v>167</v>
      </c>
    </row>
    <row r="10" spans="1:8" ht="15" customHeight="1" x14ac:dyDescent="0.25">
      <c r="A10" s="201"/>
      <c r="B10" s="234"/>
      <c r="C10" s="231" t="s">
        <v>17</v>
      </c>
      <c r="D10" s="231">
        <v>0.7</v>
      </c>
      <c r="E10" s="231">
        <v>0.1</v>
      </c>
      <c r="F10" s="232">
        <v>0.22</v>
      </c>
      <c r="G10" s="233">
        <v>3.0000000000000001E-3</v>
      </c>
      <c r="H10" s="231">
        <v>206</v>
      </c>
    </row>
    <row r="11" spans="1:8" ht="15" customHeight="1" x14ac:dyDescent="0.25">
      <c r="A11" s="201" t="s">
        <v>149</v>
      </c>
      <c r="B11" s="226" t="s">
        <v>145</v>
      </c>
      <c r="C11" s="226" t="s">
        <v>17</v>
      </c>
      <c r="D11" s="227">
        <v>0.8</v>
      </c>
      <c r="E11" s="228">
        <v>0.11</v>
      </c>
      <c r="F11" s="227">
        <v>0.2</v>
      </c>
      <c r="G11" s="227" t="s">
        <v>19</v>
      </c>
      <c r="H11" s="227">
        <v>202</v>
      </c>
    </row>
    <row r="12" spans="1:8" ht="15" customHeight="1" x14ac:dyDescent="0.25">
      <c r="A12" s="201"/>
      <c r="B12" s="229" t="s">
        <v>146</v>
      </c>
      <c r="C12" s="227" t="s">
        <v>147</v>
      </c>
      <c r="D12" s="228">
        <v>0.59</v>
      </c>
      <c r="E12" s="227">
        <v>0.24</v>
      </c>
      <c r="F12" s="228">
        <v>0.18</v>
      </c>
      <c r="G12" s="227">
        <v>1.5E-3</v>
      </c>
      <c r="H12" s="227">
        <v>172</v>
      </c>
    </row>
    <row r="13" spans="1:8" ht="15" customHeight="1" x14ac:dyDescent="0.25">
      <c r="A13" s="201"/>
      <c r="B13" s="229"/>
      <c r="C13" s="227" t="s">
        <v>17</v>
      </c>
      <c r="D13" s="227">
        <v>0.78</v>
      </c>
      <c r="E13" s="227">
        <v>0.1</v>
      </c>
      <c r="F13" s="228">
        <v>0.2</v>
      </c>
      <c r="G13" s="227">
        <v>2.5000000000000001E-3</v>
      </c>
      <c r="H13" s="227">
        <v>201</v>
      </c>
    </row>
    <row r="14" spans="1:8" ht="15" customHeight="1" x14ac:dyDescent="0.25">
      <c r="A14" s="201"/>
      <c r="B14" s="226" t="s">
        <v>145</v>
      </c>
      <c r="C14" s="226" t="s">
        <v>150</v>
      </c>
      <c r="D14" s="227">
        <v>0.79</v>
      </c>
      <c r="E14" s="228">
        <v>0.14000000000000001</v>
      </c>
      <c r="F14" s="227">
        <v>0.09</v>
      </c>
      <c r="G14" s="227" t="s">
        <v>19</v>
      </c>
      <c r="H14" s="227">
        <v>184</v>
      </c>
    </row>
    <row r="15" spans="1:8" ht="15" customHeight="1" x14ac:dyDescent="0.25">
      <c r="A15" s="201"/>
      <c r="B15" s="229" t="s">
        <v>146</v>
      </c>
      <c r="C15" s="227" t="s">
        <v>147</v>
      </c>
      <c r="D15" s="228">
        <v>0.54</v>
      </c>
      <c r="E15" s="227">
        <v>0.19</v>
      </c>
      <c r="F15" s="228">
        <v>0.13</v>
      </c>
      <c r="G15" s="227">
        <v>9.1000000000000004E-3</v>
      </c>
      <c r="H15" s="227">
        <v>158</v>
      </c>
    </row>
    <row r="16" spans="1:8" ht="15" customHeight="1" x14ac:dyDescent="0.25">
      <c r="A16" s="201"/>
      <c r="B16" s="229"/>
      <c r="C16" s="227" t="s">
        <v>150</v>
      </c>
      <c r="D16" s="227">
        <v>0.68</v>
      </c>
      <c r="E16" s="227">
        <v>0.18</v>
      </c>
      <c r="F16" s="228">
        <v>0.1</v>
      </c>
      <c r="G16" s="227">
        <v>9.4000000000000004E-3</v>
      </c>
      <c r="H16" s="227">
        <v>183</v>
      </c>
    </row>
    <row r="17" spans="1:8" ht="15" customHeight="1" x14ac:dyDescent="0.25">
      <c r="A17" s="201" t="s">
        <v>151</v>
      </c>
      <c r="B17" s="230" t="s">
        <v>145</v>
      </c>
      <c r="C17" s="230" t="s">
        <v>17</v>
      </c>
      <c r="D17" s="231">
        <v>0.79</v>
      </c>
      <c r="E17" s="232">
        <v>0.23</v>
      </c>
      <c r="F17" s="231">
        <v>0.22</v>
      </c>
      <c r="G17" s="231" t="s">
        <v>19</v>
      </c>
      <c r="H17" s="231">
        <v>205</v>
      </c>
    </row>
    <row r="18" spans="1:8" ht="15" customHeight="1" x14ac:dyDescent="0.25">
      <c r="A18" s="201"/>
      <c r="B18" s="234" t="s">
        <v>146</v>
      </c>
      <c r="C18" s="231" t="s">
        <v>147</v>
      </c>
      <c r="D18" s="232">
        <v>0.61</v>
      </c>
      <c r="E18" s="231">
        <v>0.23</v>
      </c>
      <c r="F18" s="232">
        <v>0.13</v>
      </c>
      <c r="G18" s="231">
        <v>1.4E-3</v>
      </c>
      <c r="H18" s="231">
        <v>172</v>
      </c>
    </row>
    <row r="19" spans="1:8" ht="15" customHeight="1" x14ac:dyDescent="0.25">
      <c r="A19" s="201"/>
      <c r="B19" s="234"/>
      <c r="C19" s="231" t="s">
        <v>17</v>
      </c>
      <c r="D19" s="231">
        <v>1.04</v>
      </c>
      <c r="E19" s="231">
        <v>0.1</v>
      </c>
      <c r="F19" s="232">
        <v>0.24</v>
      </c>
      <c r="G19" s="231">
        <v>2.5000000000000001E-3</v>
      </c>
      <c r="H19" s="231">
        <v>207</v>
      </c>
    </row>
    <row r="20" spans="1:8" ht="15" customHeight="1" x14ac:dyDescent="0.25">
      <c r="A20" s="201" t="s">
        <v>152</v>
      </c>
      <c r="B20" s="226" t="s">
        <v>145</v>
      </c>
      <c r="C20" s="226" t="s">
        <v>17</v>
      </c>
      <c r="D20" s="227">
        <v>0.78</v>
      </c>
      <c r="E20" s="228">
        <v>0.1</v>
      </c>
      <c r="F20" s="227">
        <v>0.28000000000000003</v>
      </c>
      <c r="G20" s="227" t="s">
        <v>19</v>
      </c>
      <c r="H20" s="227">
        <v>221</v>
      </c>
    </row>
    <row r="21" spans="1:8" ht="15" customHeight="1" x14ac:dyDescent="0.25">
      <c r="A21" s="201"/>
      <c r="B21" s="229" t="s">
        <v>146</v>
      </c>
      <c r="C21" s="227" t="s">
        <v>147</v>
      </c>
      <c r="D21" s="228">
        <v>0.62</v>
      </c>
      <c r="E21" s="227">
        <v>0.24</v>
      </c>
      <c r="F21" s="228">
        <v>0.21</v>
      </c>
      <c r="G21" s="227">
        <v>6.1000000000000004E-3</v>
      </c>
      <c r="H21" s="227">
        <v>175</v>
      </c>
    </row>
    <row r="22" spans="1:8" ht="15" customHeight="1" x14ac:dyDescent="0.25">
      <c r="A22" s="201"/>
      <c r="B22" s="229"/>
      <c r="C22" s="227" t="s">
        <v>17</v>
      </c>
      <c r="D22" s="227">
        <v>0.92</v>
      </c>
      <c r="E22" s="227">
        <v>0.09</v>
      </c>
      <c r="F22" s="228">
        <v>0.24</v>
      </c>
      <c r="G22" s="227">
        <v>6.1000000000000004E-3</v>
      </c>
      <c r="H22" s="227">
        <v>212</v>
      </c>
    </row>
    <row r="23" spans="1:8" ht="15" customHeight="1" x14ac:dyDescent="0.25">
      <c r="A23" s="201" t="s">
        <v>153</v>
      </c>
      <c r="B23" s="230" t="s">
        <v>145</v>
      </c>
      <c r="C23" s="230" t="s">
        <v>17</v>
      </c>
      <c r="D23" s="231">
        <v>1.0900000000000001</v>
      </c>
      <c r="E23" s="232">
        <v>0.11</v>
      </c>
      <c r="F23" s="231">
        <v>0.06</v>
      </c>
      <c r="G23" s="231" t="s">
        <v>19</v>
      </c>
      <c r="H23" s="231">
        <v>226</v>
      </c>
    </row>
    <row r="24" spans="1:8" ht="15" customHeight="1" x14ac:dyDescent="0.25">
      <c r="A24" s="201"/>
      <c r="B24" s="234" t="s">
        <v>146</v>
      </c>
      <c r="C24" s="231" t="s">
        <v>147</v>
      </c>
      <c r="D24" s="232">
        <v>0.37</v>
      </c>
      <c r="E24" s="231">
        <v>0.21</v>
      </c>
      <c r="F24" s="232">
        <v>0.28000000000000003</v>
      </c>
      <c r="G24" s="231">
        <v>1.6999999999999999E-3</v>
      </c>
      <c r="H24" s="231">
        <v>148</v>
      </c>
    </row>
    <row r="25" spans="1:8" ht="15" customHeight="1" x14ac:dyDescent="0.25">
      <c r="A25" s="201"/>
      <c r="B25" s="234"/>
      <c r="C25" s="231" t="s">
        <v>17</v>
      </c>
      <c r="D25" s="231">
        <v>0.73</v>
      </c>
      <c r="E25" s="231">
        <v>0.09</v>
      </c>
      <c r="F25" s="232">
        <v>0.09</v>
      </c>
      <c r="G25" s="233">
        <v>2E-3</v>
      </c>
      <c r="H25" s="231">
        <v>210</v>
      </c>
    </row>
    <row r="26" spans="1:8" x14ac:dyDescent="0.25">
      <c r="A26" s="224"/>
      <c r="B26" s="224"/>
      <c r="C26" s="224"/>
      <c r="D26" s="224"/>
      <c r="E26" s="224"/>
      <c r="F26" s="224"/>
      <c r="G26" s="224"/>
      <c r="H26" s="224"/>
    </row>
    <row r="27" spans="1:8" x14ac:dyDescent="0.25">
      <c r="A27" t="s">
        <v>34</v>
      </c>
      <c r="B27" s="224"/>
      <c r="C27" s="224"/>
      <c r="D27" s="224"/>
      <c r="E27" s="224"/>
      <c r="F27" s="224"/>
      <c r="G27" s="224"/>
      <c r="H27" s="224"/>
    </row>
    <row r="28" spans="1:8" x14ac:dyDescent="0.25">
      <c r="A28" s="235" t="s">
        <v>154</v>
      </c>
      <c r="B28" s="235"/>
      <c r="C28" s="235"/>
      <c r="D28" s="235"/>
      <c r="E28" s="235"/>
      <c r="F28" s="235"/>
      <c r="G28" s="235"/>
      <c r="H28" s="235"/>
    </row>
    <row r="29" spans="1:8" x14ac:dyDescent="0.25">
      <c r="A29" s="235"/>
      <c r="B29" s="235"/>
      <c r="C29" s="235"/>
      <c r="D29" s="235"/>
      <c r="E29" s="235"/>
      <c r="F29" s="235"/>
      <c r="G29" s="235"/>
      <c r="H29" s="235"/>
    </row>
    <row r="30" spans="1:8" x14ac:dyDescent="0.25">
      <c r="A30" s="235" t="s">
        <v>155</v>
      </c>
      <c r="B30" s="235"/>
      <c r="C30" s="235"/>
      <c r="D30" s="235"/>
      <c r="E30" s="235"/>
      <c r="F30" s="235"/>
      <c r="G30" s="235"/>
      <c r="H30" s="235"/>
    </row>
    <row r="31" spans="1:8" x14ac:dyDescent="0.25">
      <c r="A31" s="235" t="s">
        <v>156</v>
      </c>
      <c r="B31" s="235"/>
      <c r="C31" s="235"/>
      <c r="D31" s="235"/>
      <c r="E31" s="235"/>
      <c r="F31" s="235"/>
      <c r="G31" s="235"/>
      <c r="H31" s="235"/>
    </row>
    <row r="32" spans="1:8" x14ac:dyDescent="0.25">
      <c r="A32" s="235" t="s">
        <v>157</v>
      </c>
      <c r="B32" s="235"/>
      <c r="C32" s="235"/>
      <c r="D32" s="235"/>
      <c r="E32" s="235"/>
      <c r="F32" s="235"/>
      <c r="G32" s="235"/>
      <c r="H32" s="235"/>
    </row>
    <row r="33" spans="1:8" x14ac:dyDescent="0.25">
      <c r="A33" s="235" t="s">
        <v>158</v>
      </c>
      <c r="B33" s="235"/>
      <c r="C33" s="235"/>
      <c r="D33" s="235"/>
      <c r="E33" s="235"/>
      <c r="F33" s="235"/>
      <c r="G33" s="235"/>
      <c r="H33" s="235"/>
    </row>
    <row r="34" spans="1:8" x14ac:dyDescent="0.25">
      <c r="A34" s="235" t="s">
        <v>159</v>
      </c>
      <c r="B34" s="235"/>
      <c r="C34" s="235"/>
      <c r="D34" s="235"/>
      <c r="E34" s="235"/>
      <c r="F34" s="235"/>
      <c r="G34" s="235"/>
      <c r="H34" s="235"/>
    </row>
    <row r="35" spans="1:8" x14ac:dyDescent="0.25">
      <c r="A35" s="235" t="s">
        <v>160</v>
      </c>
      <c r="B35" s="235"/>
      <c r="C35" s="235"/>
      <c r="D35" s="235"/>
      <c r="E35" s="235"/>
      <c r="F35" s="235"/>
      <c r="G35" s="235"/>
      <c r="H35" s="235"/>
    </row>
    <row r="36" spans="1:8" x14ac:dyDescent="0.25">
      <c r="A36" s="235" t="s">
        <v>161</v>
      </c>
      <c r="B36" s="235"/>
      <c r="C36" s="235"/>
      <c r="D36" s="235"/>
      <c r="E36" s="235"/>
      <c r="F36" s="235"/>
      <c r="G36" s="235"/>
      <c r="H36" s="235"/>
    </row>
    <row r="37" spans="1:8" x14ac:dyDescent="0.25">
      <c r="A37" s="224"/>
      <c r="B37" s="235"/>
      <c r="C37" s="235"/>
      <c r="D37" s="235"/>
      <c r="E37" s="235"/>
      <c r="F37" s="235"/>
      <c r="G37" s="235"/>
      <c r="H37" s="235"/>
    </row>
    <row r="38" spans="1:8" x14ac:dyDescent="0.25">
      <c r="A38" s="236"/>
      <c r="B38" s="235"/>
      <c r="C38" s="235"/>
      <c r="D38" s="235"/>
      <c r="E38" s="235"/>
      <c r="F38" s="235"/>
      <c r="G38" s="235"/>
      <c r="H38" s="235"/>
    </row>
    <row r="39" spans="1:8" x14ac:dyDescent="0.25">
      <c r="A39" s="224"/>
      <c r="B39" s="224"/>
      <c r="C39" s="224"/>
      <c r="D39" s="224"/>
      <c r="E39" s="224"/>
      <c r="F39" s="224"/>
      <c r="G39" s="224"/>
      <c r="H39" s="224"/>
    </row>
  </sheetData>
  <mergeCells count="16">
    <mergeCell ref="A23:A25"/>
    <mergeCell ref="B24:B25"/>
    <mergeCell ref="A11:A16"/>
    <mergeCell ref="B12:B13"/>
    <mergeCell ref="B15:B16"/>
    <mergeCell ref="A17:A19"/>
    <mergeCell ref="B18:B19"/>
    <mergeCell ref="A20:A22"/>
    <mergeCell ref="B21:B22"/>
    <mergeCell ref="A3:A4"/>
    <mergeCell ref="B3:B4"/>
    <mergeCell ref="C3:C4"/>
    <mergeCell ref="A5:A7"/>
    <mergeCell ref="B6:B7"/>
    <mergeCell ref="A8:A10"/>
    <mergeCell ref="B9:B10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zoomScale="85" zoomScaleNormal="85" workbookViewId="0">
      <selection activeCell="J8" sqref="J8"/>
    </sheetView>
  </sheetViews>
  <sheetFormatPr defaultRowHeight="15" x14ac:dyDescent="0.25"/>
  <cols>
    <col min="1" max="1" width="10.7109375" customWidth="1"/>
    <col min="2" max="5" width="15.7109375" customWidth="1"/>
    <col min="6" max="6" width="0.85546875" customWidth="1"/>
    <col min="7" max="7" width="7.7109375" customWidth="1"/>
    <col min="8" max="10" width="8.7109375" customWidth="1"/>
    <col min="11" max="11" width="10.7109375" customWidth="1"/>
    <col min="14" max="17" width="8.7109375" customWidth="1"/>
    <col min="18" max="18" width="10.28515625" customWidth="1"/>
    <col min="19" max="19" width="1.28515625" customWidth="1"/>
    <col min="20" max="23" width="8.7109375" customWidth="1"/>
    <col min="24" max="24" width="10.28515625" customWidth="1"/>
  </cols>
  <sheetData>
    <row r="1" spans="1:11" ht="15" customHeight="1" x14ac:dyDescent="0.25">
      <c r="A1" s="301" t="s">
        <v>170</v>
      </c>
      <c r="B1" s="291"/>
      <c r="C1" s="291"/>
      <c r="D1" s="291"/>
      <c r="E1" s="292"/>
      <c r="F1" s="293"/>
      <c r="G1" s="293"/>
      <c r="H1" s="293"/>
      <c r="I1" s="293"/>
      <c r="J1" s="293"/>
      <c r="K1" s="293"/>
    </row>
    <row r="2" spans="1:11" ht="15" customHeight="1" x14ac:dyDescent="0.25">
      <c r="A2" s="294"/>
      <c r="B2" s="295"/>
      <c r="C2" s="295"/>
      <c r="D2" s="295"/>
      <c r="E2" s="296"/>
      <c r="F2" s="293"/>
      <c r="G2" s="293"/>
      <c r="H2" s="293"/>
      <c r="I2" s="293"/>
      <c r="J2" s="293"/>
      <c r="K2" s="293"/>
    </row>
    <row r="3" spans="1:11" x14ac:dyDescent="0.25">
      <c r="A3" s="297" t="s">
        <v>1</v>
      </c>
      <c r="B3" s="210" t="s">
        <v>17</v>
      </c>
      <c r="C3" s="211" t="s">
        <v>77</v>
      </c>
      <c r="D3" s="211" t="s">
        <v>76</v>
      </c>
      <c r="E3" s="211"/>
      <c r="F3" s="293"/>
      <c r="G3" s="293"/>
      <c r="H3" s="293"/>
      <c r="I3" s="293"/>
      <c r="J3" s="293"/>
      <c r="K3" s="293"/>
    </row>
    <row r="4" spans="1:11" ht="15" customHeight="1" x14ac:dyDescent="0.25">
      <c r="A4" s="298"/>
      <c r="B4" s="210"/>
      <c r="C4" s="211"/>
      <c r="D4" s="299" t="s">
        <v>17</v>
      </c>
      <c r="E4" s="300" t="s">
        <v>77</v>
      </c>
      <c r="F4" s="293"/>
      <c r="G4" s="293"/>
      <c r="H4" s="293"/>
      <c r="I4" s="293"/>
      <c r="J4" s="293"/>
      <c r="K4" s="293"/>
    </row>
    <row r="5" spans="1:11" ht="15" customHeight="1" x14ac:dyDescent="0.25">
      <c r="A5" s="69">
        <v>1973</v>
      </c>
      <c r="B5" s="67">
        <v>5.0000000000000001E-3</v>
      </c>
      <c r="C5" s="67" t="s">
        <v>19</v>
      </c>
      <c r="D5" s="67" t="s">
        <v>19</v>
      </c>
      <c r="E5" s="67" t="s">
        <v>19</v>
      </c>
      <c r="F5" s="293"/>
      <c r="G5" s="293"/>
      <c r="H5" s="293"/>
      <c r="I5" s="293"/>
      <c r="J5" s="293"/>
      <c r="K5" s="293"/>
    </row>
    <row r="6" spans="1:11" ht="15" customHeight="1" x14ac:dyDescent="0.25">
      <c r="A6" s="78">
        <v>1974</v>
      </c>
      <c r="B6" s="158">
        <v>5.0000000000000001E-3</v>
      </c>
      <c r="C6" s="158" t="s">
        <v>19</v>
      </c>
      <c r="D6" s="158" t="s">
        <v>19</v>
      </c>
      <c r="E6" s="158" t="s">
        <v>19</v>
      </c>
      <c r="F6" s="293"/>
      <c r="G6" s="293"/>
      <c r="H6" s="293"/>
      <c r="I6" s="293"/>
      <c r="J6" s="293"/>
      <c r="K6" s="293"/>
    </row>
    <row r="7" spans="1:11" ht="15" customHeight="1" x14ac:dyDescent="0.25">
      <c r="A7" s="69">
        <v>1975</v>
      </c>
      <c r="B7" s="67">
        <v>5.0000000000000001E-3</v>
      </c>
      <c r="C7" s="67" t="s">
        <v>19</v>
      </c>
      <c r="D7" s="67" t="s">
        <v>19</v>
      </c>
      <c r="E7" s="67" t="s">
        <v>19</v>
      </c>
      <c r="F7" s="293"/>
      <c r="G7" s="293"/>
      <c r="H7" s="293"/>
      <c r="I7" s="293"/>
      <c r="J7" s="293"/>
      <c r="K7" s="293"/>
    </row>
    <row r="8" spans="1:11" ht="15" customHeight="1" x14ac:dyDescent="0.25">
      <c r="A8" s="78">
        <v>1976</v>
      </c>
      <c r="B8" s="158">
        <v>5.0000000000000001E-3</v>
      </c>
      <c r="C8" s="158" t="s">
        <v>19</v>
      </c>
      <c r="D8" s="158" t="s">
        <v>19</v>
      </c>
      <c r="E8" s="158" t="s">
        <v>19</v>
      </c>
      <c r="F8" s="293"/>
      <c r="G8" s="293"/>
      <c r="H8" s="293"/>
      <c r="I8" s="293"/>
      <c r="J8" s="293"/>
      <c r="K8" s="293"/>
    </row>
    <row r="9" spans="1:11" ht="15" customHeight="1" x14ac:dyDescent="0.25">
      <c r="A9" s="69">
        <v>1977</v>
      </c>
      <c r="B9" s="67">
        <v>5.0000000000000001E-3</v>
      </c>
      <c r="C9" s="67" t="s">
        <v>19</v>
      </c>
      <c r="D9" s="67" t="s">
        <v>19</v>
      </c>
      <c r="E9" s="67" t="s">
        <v>19</v>
      </c>
      <c r="F9" s="293"/>
      <c r="G9" s="293"/>
      <c r="H9" s="293"/>
      <c r="I9" s="293"/>
      <c r="J9" s="293"/>
      <c r="K9" s="293"/>
    </row>
    <row r="10" spans="1:11" ht="15" customHeight="1" x14ac:dyDescent="0.25">
      <c r="A10" s="78">
        <v>1978</v>
      </c>
      <c r="B10" s="158">
        <v>5.0000000000000001E-3</v>
      </c>
      <c r="C10" s="158" t="s">
        <v>19</v>
      </c>
      <c r="D10" s="158" t="s">
        <v>19</v>
      </c>
      <c r="E10" s="158" t="s">
        <v>19</v>
      </c>
      <c r="F10" s="293"/>
      <c r="G10" s="293"/>
      <c r="H10" s="293"/>
      <c r="I10" s="293"/>
      <c r="J10" s="293"/>
      <c r="K10" s="293"/>
    </row>
    <row r="11" spans="1:11" ht="15" customHeight="1" x14ac:dyDescent="0.25">
      <c r="A11" s="69">
        <v>1979</v>
      </c>
      <c r="B11" s="67">
        <v>5.0000000000000001E-3</v>
      </c>
      <c r="C11" s="67">
        <v>7.0000000000000001E-3</v>
      </c>
      <c r="D11" s="67" t="s">
        <v>19</v>
      </c>
      <c r="E11" s="67" t="s">
        <v>19</v>
      </c>
      <c r="F11" s="293"/>
      <c r="G11" s="293"/>
      <c r="H11" s="293"/>
      <c r="I11" s="293"/>
      <c r="J11" s="293"/>
      <c r="K11" s="293"/>
    </row>
    <row r="12" spans="1:11" ht="15" customHeight="1" x14ac:dyDescent="0.25">
      <c r="A12" s="78">
        <v>1980</v>
      </c>
      <c r="B12" s="158">
        <v>5.0000000000000001E-3</v>
      </c>
      <c r="C12" s="158">
        <v>7.0000000000000001E-3</v>
      </c>
      <c r="D12" s="158" t="s">
        <v>19</v>
      </c>
      <c r="E12" s="158" t="s">
        <v>19</v>
      </c>
      <c r="F12" s="293"/>
      <c r="G12" s="293"/>
      <c r="H12" s="293"/>
      <c r="I12" s="293"/>
      <c r="J12" s="293"/>
      <c r="K12" s="293"/>
    </row>
    <row r="13" spans="1:11" ht="15" customHeight="1" x14ac:dyDescent="0.25">
      <c r="A13" s="69">
        <v>1981</v>
      </c>
      <c r="B13" s="67">
        <v>5.0000000000000001E-3</v>
      </c>
      <c r="C13" s="67">
        <v>7.0000000000000001E-3</v>
      </c>
      <c r="D13" s="67" t="s">
        <v>19</v>
      </c>
      <c r="E13" s="67" t="s">
        <v>19</v>
      </c>
      <c r="F13" s="293"/>
      <c r="G13" s="293"/>
      <c r="H13" s="293"/>
      <c r="I13" s="293"/>
      <c r="J13" s="293"/>
      <c r="K13" s="293"/>
    </row>
    <row r="14" spans="1:11" ht="15" customHeight="1" x14ac:dyDescent="0.25">
      <c r="A14" s="78">
        <v>1982</v>
      </c>
      <c r="B14" s="158">
        <v>5.0000000000000001E-3</v>
      </c>
      <c r="C14" s="158">
        <v>7.0000000000000001E-3</v>
      </c>
      <c r="D14" s="158" t="s">
        <v>19</v>
      </c>
      <c r="E14" s="158" t="s">
        <v>19</v>
      </c>
      <c r="F14" s="293"/>
      <c r="G14" s="293"/>
      <c r="H14" s="293"/>
      <c r="I14" s="293"/>
      <c r="J14" s="293"/>
      <c r="K14" s="293"/>
    </row>
    <row r="15" spans="1:11" ht="15" customHeight="1" x14ac:dyDescent="0.25">
      <c r="A15" s="69">
        <v>1983</v>
      </c>
      <c r="B15" s="67">
        <v>5.0000000000000001E-3</v>
      </c>
      <c r="C15" s="67">
        <v>7.0000000000000001E-3</v>
      </c>
      <c r="D15" s="67" t="s">
        <v>19</v>
      </c>
      <c r="E15" s="67" t="s">
        <v>19</v>
      </c>
      <c r="F15" s="293"/>
      <c r="G15" s="293"/>
      <c r="H15" s="293"/>
      <c r="I15" s="293"/>
      <c r="J15" s="293"/>
      <c r="K15" s="293"/>
    </row>
    <row r="16" spans="1:11" ht="15" customHeight="1" x14ac:dyDescent="0.25">
      <c r="A16" s="78">
        <v>1984</v>
      </c>
      <c r="B16" s="158">
        <v>4.0000000000000001E-3</v>
      </c>
      <c r="C16" s="158">
        <v>6.0000000000000001E-3</v>
      </c>
      <c r="D16" s="158" t="s">
        <v>19</v>
      </c>
      <c r="E16" s="158" t="s">
        <v>19</v>
      </c>
      <c r="F16" s="293"/>
      <c r="G16" s="293"/>
      <c r="H16" s="293"/>
      <c r="I16" s="293"/>
      <c r="J16" s="293"/>
      <c r="K16" s="293"/>
    </row>
    <row r="17" spans="1:11" ht="15" customHeight="1" x14ac:dyDescent="0.25">
      <c r="A17" s="69">
        <v>1985</v>
      </c>
      <c r="B17" s="67">
        <v>4.0000000000000001E-3</v>
      </c>
      <c r="C17" s="67">
        <v>6.0000000000000001E-3</v>
      </c>
      <c r="D17" s="67" t="s">
        <v>19</v>
      </c>
      <c r="E17" s="67" t="s">
        <v>19</v>
      </c>
      <c r="F17" s="293"/>
      <c r="G17" s="293"/>
      <c r="H17" s="293"/>
      <c r="I17" s="293"/>
      <c r="J17" s="293"/>
      <c r="K17" s="293"/>
    </row>
    <row r="18" spans="1:11" ht="15" customHeight="1" x14ac:dyDescent="0.25">
      <c r="A18" s="78">
        <v>1986</v>
      </c>
      <c r="B18" s="158">
        <v>4.0000000000000001E-3</v>
      </c>
      <c r="C18" s="158">
        <v>6.0000000000000001E-3</v>
      </c>
      <c r="D18" s="158" t="s">
        <v>19</v>
      </c>
      <c r="E18" s="158" t="s">
        <v>19</v>
      </c>
      <c r="F18" s="293"/>
      <c r="G18" s="293"/>
      <c r="H18" s="293"/>
      <c r="I18" s="293"/>
      <c r="J18" s="293"/>
      <c r="K18" s="293"/>
    </row>
    <row r="19" spans="1:11" ht="15" customHeight="1" x14ac:dyDescent="0.25">
      <c r="A19" s="69">
        <v>1987</v>
      </c>
      <c r="B19" s="67">
        <v>4.0000000000000001E-3</v>
      </c>
      <c r="C19" s="67">
        <v>6.0000000000000001E-3</v>
      </c>
      <c r="D19" s="67" t="s">
        <v>19</v>
      </c>
      <c r="E19" s="67" t="s">
        <v>19</v>
      </c>
      <c r="F19" s="293"/>
      <c r="G19" s="293"/>
      <c r="H19" s="293"/>
      <c r="I19" s="293"/>
      <c r="J19" s="293"/>
      <c r="K19" s="293"/>
    </row>
    <row r="20" spans="1:11" ht="15" customHeight="1" x14ac:dyDescent="0.25">
      <c r="A20" s="78">
        <v>1988</v>
      </c>
      <c r="B20" s="158">
        <v>4.0000000000000001E-3</v>
      </c>
      <c r="C20" s="158">
        <v>6.0000000000000001E-3</v>
      </c>
      <c r="D20" s="158" t="s">
        <v>19</v>
      </c>
      <c r="E20" s="158" t="s">
        <v>19</v>
      </c>
      <c r="F20" s="293"/>
      <c r="G20" s="293"/>
      <c r="H20" s="293"/>
      <c r="I20" s="293"/>
      <c r="J20" s="293"/>
      <c r="K20" s="293"/>
    </row>
    <row r="21" spans="1:11" ht="15" customHeight="1" x14ac:dyDescent="0.25">
      <c r="A21" s="69">
        <v>1989</v>
      </c>
      <c r="B21" s="67">
        <v>4.0000000000000001E-3</v>
      </c>
      <c r="C21" s="67">
        <v>6.0000000000000001E-3</v>
      </c>
      <c r="D21" s="67" t="s">
        <v>19</v>
      </c>
      <c r="E21" s="67" t="s">
        <v>19</v>
      </c>
      <c r="F21" s="293"/>
      <c r="G21" s="293"/>
      <c r="H21" s="293"/>
      <c r="I21" s="293"/>
      <c r="J21" s="293"/>
      <c r="K21" s="293"/>
    </row>
    <row r="22" spans="1:11" ht="15" customHeight="1" x14ac:dyDescent="0.25">
      <c r="A22" s="78">
        <v>1990</v>
      </c>
      <c r="B22" s="158">
        <v>4.0000000000000001E-3</v>
      </c>
      <c r="C22" s="158">
        <v>6.0000000000000001E-3</v>
      </c>
      <c r="D22" s="158" t="s">
        <v>19</v>
      </c>
      <c r="E22" s="158" t="s">
        <v>19</v>
      </c>
      <c r="F22" s="293"/>
      <c r="G22" s="293"/>
      <c r="H22" s="293"/>
      <c r="I22" s="293"/>
      <c r="J22" s="293"/>
      <c r="K22" s="293"/>
    </row>
    <row r="23" spans="1:11" ht="15" customHeight="1" x14ac:dyDescent="0.25">
      <c r="A23" s="69">
        <v>1991</v>
      </c>
      <c r="B23" s="67">
        <v>4.0000000000000001E-3</v>
      </c>
      <c r="C23" s="67">
        <v>6.0000000000000001E-3</v>
      </c>
      <c r="D23" s="67" t="s">
        <v>19</v>
      </c>
      <c r="E23" s="67" t="s">
        <v>19</v>
      </c>
      <c r="F23" s="293"/>
      <c r="G23" s="293"/>
      <c r="H23" s="293"/>
      <c r="I23" s="293"/>
      <c r="J23" s="293"/>
      <c r="K23" s="293"/>
    </row>
    <row r="24" spans="1:11" ht="15" customHeight="1" x14ac:dyDescent="0.25">
      <c r="A24" s="78">
        <v>1992</v>
      </c>
      <c r="B24" s="158">
        <v>4.0000000000000001E-3</v>
      </c>
      <c r="C24" s="158">
        <v>6.0000000000000001E-3</v>
      </c>
      <c r="D24" s="158" t="s">
        <v>19</v>
      </c>
      <c r="E24" s="158" t="s">
        <v>19</v>
      </c>
      <c r="F24" s="293"/>
      <c r="G24" s="293"/>
      <c r="H24" s="293"/>
      <c r="I24" s="293"/>
      <c r="J24" s="293"/>
      <c r="K24" s="293"/>
    </row>
    <row r="25" spans="1:11" ht="15" customHeight="1" x14ac:dyDescent="0.25">
      <c r="A25" s="69">
        <v>1993</v>
      </c>
      <c r="B25" s="67">
        <v>4.0000000000000001E-3</v>
      </c>
      <c r="C25" s="67">
        <v>6.0000000000000001E-3</v>
      </c>
      <c r="D25" s="67" t="s">
        <v>19</v>
      </c>
      <c r="E25" s="67" t="s">
        <v>19</v>
      </c>
      <c r="F25" s="293"/>
      <c r="G25" s="293"/>
      <c r="H25" s="293"/>
      <c r="I25" s="293"/>
      <c r="J25" s="293"/>
      <c r="K25" s="293"/>
    </row>
    <row r="26" spans="1:11" ht="15" customHeight="1" x14ac:dyDescent="0.25">
      <c r="A26" s="78">
        <v>1994</v>
      </c>
      <c r="B26" s="158">
        <v>2.1999999999999999E-2</v>
      </c>
      <c r="C26" s="158">
        <v>1.7000000000000001E-2</v>
      </c>
      <c r="D26" s="158" t="s">
        <v>19</v>
      </c>
      <c r="E26" s="158" t="s">
        <v>19</v>
      </c>
      <c r="F26" s="293"/>
      <c r="G26" s="293"/>
      <c r="H26" s="293"/>
      <c r="I26" s="293"/>
      <c r="J26" s="293"/>
      <c r="K26" s="293"/>
    </row>
    <row r="27" spans="1:11" ht="15" customHeight="1" x14ac:dyDescent="0.25">
      <c r="A27" s="69">
        <v>1995</v>
      </c>
      <c r="B27" s="67">
        <v>2.1999999999999999E-2</v>
      </c>
      <c r="C27" s="67">
        <v>1.7000000000000001E-2</v>
      </c>
      <c r="D27" s="67" t="s">
        <v>19</v>
      </c>
      <c r="E27" s="67" t="s">
        <v>19</v>
      </c>
      <c r="F27" s="293"/>
      <c r="G27" s="293"/>
      <c r="H27" s="293"/>
      <c r="I27" s="293"/>
      <c r="J27" s="293"/>
      <c r="K27" s="293"/>
    </row>
    <row r="28" spans="1:11" ht="15" customHeight="1" x14ac:dyDescent="0.25">
      <c r="A28" s="78">
        <v>1996</v>
      </c>
      <c r="B28" s="158">
        <v>2.1999999999999999E-2</v>
      </c>
      <c r="C28" s="158">
        <v>1.7000000000000001E-2</v>
      </c>
      <c r="D28" s="158" t="s">
        <v>19</v>
      </c>
      <c r="E28" s="158" t="s">
        <v>19</v>
      </c>
      <c r="F28" s="293"/>
      <c r="G28" s="293"/>
      <c r="H28" s="293"/>
      <c r="I28" s="293"/>
      <c r="J28" s="293"/>
      <c r="K28" s="293"/>
    </row>
    <row r="29" spans="1:11" ht="15" customHeight="1" x14ac:dyDescent="0.25">
      <c r="A29" s="69">
        <v>1997</v>
      </c>
      <c r="B29" s="67">
        <v>2.1999999999999999E-2</v>
      </c>
      <c r="C29" s="67">
        <v>1.7000000000000001E-2</v>
      </c>
      <c r="D29" s="67" t="s">
        <v>19</v>
      </c>
      <c r="E29" s="67" t="s">
        <v>19</v>
      </c>
      <c r="F29" s="293"/>
      <c r="G29" s="293"/>
      <c r="H29" s="293"/>
      <c r="I29" s="293"/>
      <c r="J29" s="293"/>
      <c r="K29" s="293"/>
    </row>
    <row r="30" spans="1:11" ht="15" customHeight="1" x14ac:dyDescent="0.25">
      <c r="A30" s="78">
        <v>1998</v>
      </c>
      <c r="B30" s="158">
        <v>2.1999999999999999E-2</v>
      </c>
      <c r="C30" s="158">
        <v>1.7000000000000001E-2</v>
      </c>
      <c r="D30" s="158" t="s">
        <v>19</v>
      </c>
      <c r="E30" s="158" t="s">
        <v>19</v>
      </c>
      <c r="F30" s="293"/>
      <c r="G30" s="293"/>
      <c r="H30" s="293"/>
      <c r="I30" s="293"/>
      <c r="J30" s="293"/>
      <c r="K30" s="293"/>
    </row>
    <row r="31" spans="1:11" ht="15" customHeight="1" x14ac:dyDescent="0.25">
      <c r="A31" s="69">
        <v>1999</v>
      </c>
      <c r="B31" s="67">
        <v>2.1999999999999999E-2</v>
      </c>
      <c r="C31" s="67">
        <v>1.7000000000000001E-2</v>
      </c>
      <c r="D31" s="67" t="s">
        <v>19</v>
      </c>
      <c r="E31" s="67" t="s">
        <v>19</v>
      </c>
      <c r="F31" s="293"/>
      <c r="G31" s="293"/>
      <c r="H31" s="293"/>
      <c r="I31" s="293"/>
      <c r="J31" s="293"/>
      <c r="K31" s="293"/>
    </row>
    <row r="32" spans="1:11" ht="15" customHeight="1" x14ac:dyDescent="0.25">
      <c r="A32" s="78">
        <v>2000</v>
      </c>
      <c r="B32" s="158">
        <v>2.1999999999999999E-2</v>
      </c>
      <c r="C32" s="158">
        <v>1.7000000000000001E-2</v>
      </c>
      <c r="D32" s="158" t="s">
        <v>19</v>
      </c>
      <c r="E32" s="158" t="s">
        <v>19</v>
      </c>
      <c r="F32" s="293"/>
      <c r="G32" s="293"/>
      <c r="H32" s="293"/>
      <c r="I32" s="293"/>
      <c r="J32" s="293"/>
      <c r="K32" s="293"/>
    </row>
    <row r="33" spans="1:11" ht="15" customHeight="1" x14ac:dyDescent="0.25">
      <c r="A33" s="69">
        <v>2001</v>
      </c>
      <c r="B33" s="67">
        <v>2.1999999999999999E-2</v>
      </c>
      <c r="C33" s="67">
        <v>1.7000000000000001E-2</v>
      </c>
      <c r="D33" s="67" t="s">
        <v>19</v>
      </c>
      <c r="E33" s="67" t="s">
        <v>19</v>
      </c>
      <c r="G33" s="293"/>
      <c r="H33" s="293"/>
      <c r="I33" s="293"/>
      <c r="J33" s="293"/>
      <c r="K33" s="293"/>
    </row>
    <row r="34" spans="1:11" ht="15" customHeight="1" x14ac:dyDescent="0.25">
      <c r="A34" s="78">
        <v>2002</v>
      </c>
      <c r="B34" s="158">
        <v>2.1999999999999999E-2</v>
      </c>
      <c r="C34" s="158">
        <v>1.7000000000000001E-2</v>
      </c>
      <c r="D34" s="158" t="s">
        <v>19</v>
      </c>
      <c r="E34" s="158" t="s">
        <v>19</v>
      </c>
      <c r="G34" s="293"/>
      <c r="H34" s="293"/>
      <c r="I34" s="293"/>
      <c r="J34" s="293"/>
      <c r="K34" s="293"/>
    </row>
    <row r="35" spans="1:11" ht="15" customHeight="1" x14ac:dyDescent="0.25">
      <c r="A35" s="69">
        <v>2003</v>
      </c>
      <c r="B35" s="67">
        <v>2.1000000000000001E-2</v>
      </c>
      <c r="C35" s="67">
        <v>1.7000000000000001E-2</v>
      </c>
      <c r="D35" s="67">
        <v>2.2928155339805825E-2</v>
      </c>
      <c r="E35" s="67">
        <v>1.7000000000000001E-2</v>
      </c>
      <c r="G35" s="293"/>
      <c r="H35" s="293"/>
      <c r="I35" s="293"/>
      <c r="J35" s="293"/>
      <c r="K35" s="293"/>
    </row>
    <row r="36" spans="1:11" ht="15" customHeight="1" x14ac:dyDescent="0.25">
      <c r="A36" s="78">
        <v>2004</v>
      </c>
      <c r="B36" s="158">
        <v>2.1000000000000001E-2</v>
      </c>
      <c r="C36" s="158">
        <v>1.7000000000000001E-2</v>
      </c>
      <c r="D36" s="158">
        <v>2.1866666666666666E-2</v>
      </c>
      <c r="E36" s="158">
        <v>1.7000000000000001E-2</v>
      </c>
      <c r="G36" s="293"/>
      <c r="H36" s="293"/>
      <c r="I36" s="293"/>
      <c r="J36" s="293"/>
      <c r="K36" s="293"/>
    </row>
    <row r="37" spans="1:11" ht="15" customHeight="1" x14ac:dyDescent="0.25">
      <c r="A37" s="69">
        <v>2005</v>
      </c>
      <c r="B37" s="67">
        <v>2.1000000000000001E-2</v>
      </c>
      <c r="C37" s="67">
        <v>1.7000000000000001E-2</v>
      </c>
      <c r="D37" s="67">
        <v>2.0535652173913045E-2</v>
      </c>
      <c r="E37" s="67">
        <v>1.7000000000000001E-2</v>
      </c>
      <c r="G37" s="293"/>
      <c r="H37" s="293"/>
      <c r="I37" s="293"/>
      <c r="J37" s="293"/>
      <c r="K37" s="293"/>
    </row>
    <row r="38" spans="1:11" ht="15" customHeight="1" x14ac:dyDescent="0.25">
      <c r="A38" s="78">
        <v>2006</v>
      </c>
      <c r="B38" s="158">
        <v>2.1000000000000001E-2</v>
      </c>
      <c r="C38" s="158">
        <v>1.7000000000000001E-2</v>
      </c>
      <c r="D38" s="158">
        <v>2.0184615384615388E-2</v>
      </c>
      <c r="E38" s="158">
        <v>1.7000000000000001E-2</v>
      </c>
      <c r="G38" s="293"/>
      <c r="H38" s="293"/>
      <c r="I38" s="293"/>
      <c r="J38" s="293"/>
      <c r="K38" s="293"/>
    </row>
    <row r="39" spans="1:11" ht="15" customHeight="1" x14ac:dyDescent="0.25">
      <c r="A39" s="69">
        <v>2007</v>
      </c>
      <c r="B39" s="67">
        <v>2.1000000000000001E-2</v>
      </c>
      <c r="C39" s="67" t="s">
        <v>19</v>
      </c>
      <c r="D39" s="67">
        <v>2.0184615384615388E-2</v>
      </c>
      <c r="E39" s="67">
        <v>1.7000000000000001E-2</v>
      </c>
      <c r="G39" s="293"/>
      <c r="H39" s="293"/>
      <c r="I39" s="293"/>
      <c r="J39" s="293"/>
      <c r="K39" s="293"/>
    </row>
    <row r="40" spans="1:11" ht="15" customHeight="1" x14ac:dyDescent="0.25">
      <c r="A40" s="78">
        <v>2008</v>
      </c>
      <c r="B40" s="158">
        <v>2.4E-2</v>
      </c>
      <c r="C40" s="158" t="s">
        <v>19</v>
      </c>
      <c r="D40" s="158">
        <v>2.0715789473684212E-2</v>
      </c>
      <c r="E40" s="158">
        <v>1.7000000000000001E-2</v>
      </c>
      <c r="G40" s="293"/>
      <c r="H40" s="293"/>
      <c r="I40" s="293"/>
      <c r="J40" s="293"/>
      <c r="K40" s="293"/>
    </row>
    <row r="41" spans="1:11" ht="15" customHeight="1" x14ac:dyDescent="0.25">
      <c r="A41" s="69">
        <v>2009</v>
      </c>
      <c r="B41" s="67">
        <v>2.3854545454545455E-2</v>
      </c>
      <c r="C41" s="67" t="s">
        <v>19</v>
      </c>
      <c r="D41" s="67">
        <v>2.0535652173913045E-2</v>
      </c>
      <c r="E41" s="67">
        <v>1.7000000000000001E-2</v>
      </c>
      <c r="G41" s="293"/>
      <c r="H41" s="293"/>
      <c r="I41" s="293"/>
      <c r="J41" s="293"/>
      <c r="K41" s="293"/>
    </row>
    <row r="42" spans="1:11" ht="15" customHeight="1" x14ac:dyDescent="0.25">
      <c r="A42" s="78">
        <v>2010</v>
      </c>
      <c r="B42" s="158">
        <v>2.2707692307692307E-2</v>
      </c>
      <c r="C42" s="158" t="s">
        <v>19</v>
      </c>
      <c r="D42" s="158">
        <v>1.9357377049180328E-2</v>
      </c>
      <c r="E42" s="158">
        <v>1.7000000000000001E-2</v>
      </c>
      <c r="G42" s="293"/>
      <c r="H42" s="293"/>
      <c r="I42" s="293"/>
      <c r="J42" s="293"/>
      <c r="K42" s="293"/>
    </row>
    <row r="43" spans="1:11" ht="15" customHeight="1" x14ac:dyDescent="0.25">
      <c r="A43" s="69">
        <v>2011</v>
      </c>
      <c r="B43" s="67">
        <v>2.1085714285714287E-2</v>
      </c>
      <c r="C43" s="67" t="s">
        <v>19</v>
      </c>
      <c r="D43" s="67">
        <v>1.9357377049180328E-2</v>
      </c>
      <c r="E43" s="67">
        <v>1.7000000000000001E-2</v>
      </c>
      <c r="G43" s="293"/>
      <c r="H43" s="293"/>
      <c r="I43" s="293"/>
      <c r="J43" s="293"/>
      <c r="K43" s="293"/>
    </row>
    <row r="44" spans="1:11" ht="15" customHeight="1" x14ac:dyDescent="0.25">
      <c r="A44" s="78">
        <v>2012</v>
      </c>
      <c r="B44" s="158">
        <v>2.0899115044247785E-2</v>
      </c>
      <c r="C44" s="158" t="s">
        <v>19</v>
      </c>
      <c r="D44" s="158">
        <v>1.9357377049180328E-2</v>
      </c>
      <c r="E44" s="158">
        <v>1.7000000000000001E-2</v>
      </c>
      <c r="G44" s="293"/>
      <c r="H44" s="293"/>
      <c r="I44" s="293"/>
      <c r="J44" s="293"/>
      <c r="K44" s="293"/>
    </row>
    <row r="45" spans="1:11" ht="15" customHeight="1" x14ac:dyDescent="0.25">
      <c r="A45" s="69">
        <v>2013</v>
      </c>
      <c r="B45" s="67">
        <v>2.166605504587156E-2</v>
      </c>
      <c r="C45" s="67" t="s">
        <v>19</v>
      </c>
      <c r="D45" s="67">
        <v>1.904516129032258E-2</v>
      </c>
      <c r="E45" s="67">
        <v>1.7000000000000001E-2</v>
      </c>
      <c r="G45" s="293"/>
      <c r="H45" s="293"/>
      <c r="I45" s="293"/>
      <c r="J45" s="293"/>
      <c r="K45" s="293"/>
    </row>
    <row r="46" spans="1:11" ht="15" customHeight="1" x14ac:dyDescent="0.25">
      <c r="G46" s="293"/>
      <c r="H46" s="293"/>
      <c r="I46" s="293"/>
      <c r="J46" s="293"/>
      <c r="K46" s="293"/>
    </row>
    <row r="47" spans="1:11" ht="15" customHeight="1" x14ac:dyDescent="0.25">
      <c r="G47" s="293"/>
      <c r="H47" s="293"/>
      <c r="I47" s="293"/>
      <c r="J47" s="293"/>
      <c r="K47" s="293"/>
    </row>
    <row r="48" spans="1:11" ht="15" customHeight="1" x14ac:dyDescent="0.25">
      <c r="G48" s="293"/>
      <c r="H48" s="293"/>
      <c r="I48" s="293"/>
      <c r="J48" s="293"/>
      <c r="K48" s="293"/>
    </row>
    <row r="49" spans="7:11" ht="15" customHeight="1" x14ac:dyDescent="0.25">
      <c r="G49" s="293"/>
      <c r="H49" s="293"/>
      <c r="I49" s="293"/>
      <c r="J49" s="293"/>
      <c r="K49" s="293"/>
    </row>
    <row r="50" spans="7:11" ht="15" customHeight="1" x14ac:dyDescent="0.25">
      <c r="G50" s="293"/>
      <c r="H50" s="293"/>
      <c r="I50" s="293"/>
      <c r="J50" s="293"/>
      <c r="K50" s="293"/>
    </row>
    <row r="51" spans="7:11" ht="15" customHeight="1" x14ac:dyDescent="0.25">
      <c r="G51" s="293"/>
      <c r="H51" s="293"/>
      <c r="I51" s="293"/>
      <c r="J51" s="293"/>
      <c r="K51" s="293"/>
    </row>
    <row r="52" spans="7:11" ht="15" customHeight="1" x14ac:dyDescent="0.25">
      <c r="G52" s="293"/>
      <c r="H52" s="293"/>
      <c r="I52" s="293"/>
      <c r="J52" s="293"/>
      <c r="K52" s="293"/>
    </row>
    <row r="53" spans="7:11" ht="15" customHeight="1" x14ac:dyDescent="0.25">
      <c r="G53" s="293"/>
      <c r="H53" s="293"/>
      <c r="I53" s="293"/>
      <c r="J53" s="293"/>
      <c r="K53" s="293"/>
    </row>
    <row r="54" spans="7:11" x14ac:dyDescent="0.25">
      <c r="G54" s="293"/>
      <c r="H54" s="293"/>
      <c r="I54" s="293"/>
      <c r="J54" s="293"/>
      <c r="K54" s="293"/>
    </row>
    <row r="55" spans="7:11" x14ac:dyDescent="0.25">
      <c r="G55" s="293"/>
      <c r="H55" s="293"/>
      <c r="I55" s="293"/>
      <c r="J55" s="293"/>
      <c r="K55" s="293"/>
    </row>
  </sheetData>
  <mergeCells count="5">
    <mergeCell ref="A1:E2"/>
    <mergeCell ref="A3:A4"/>
    <mergeCell ref="B3:B4"/>
    <mergeCell ref="C3:C4"/>
    <mergeCell ref="D3:E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selection activeCell="N8" sqref="N8"/>
    </sheetView>
  </sheetViews>
  <sheetFormatPr defaultRowHeight="15" x14ac:dyDescent="0.25"/>
  <cols>
    <col min="1" max="1" width="9.140625" style="72"/>
    <col min="2" max="2" width="13.140625" style="72" customWidth="1"/>
    <col min="3" max="3" width="8.42578125" style="72" customWidth="1"/>
    <col min="4" max="6" width="8.28515625" style="72" customWidth="1"/>
    <col min="7" max="7" width="9.28515625" style="72" customWidth="1"/>
    <col min="8" max="11" width="8.28515625" style="72" customWidth="1"/>
    <col min="12" max="12" width="11.7109375" style="72" customWidth="1"/>
    <col min="13" max="16384" width="9.140625" style="72"/>
  </cols>
  <sheetData>
    <row r="1" spans="1:12" x14ac:dyDescent="0.25">
      <c r="A1" s="223" t="s">
        <v>137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3" spans="1:12" x14ac:dyDescent="0.25">
      <c r="A3" s="195" t="s">
        <v>1</v>
      </c>
      <c r="B3" s="195" t="s">
        <v>44</v>
      </c>
      <c r="C3" s="198" t="s">
        <v>3</v>
      </c>
      <c r="D3" s="73" t="s">
        <v>4</v>
      </c>
      <c r="E3" s="195" t="s">
        <v>5</v>
      </c>
      <c r="F3" s="195"/>
      <c r="G3" s="195"/>
      <c r="H3" s="73" t="s">
        <v>6</v>
      </c>
      <c r="I3" s="73" t="s">
        <v>7</v>
      </c>
      <c r="J3" s="73" t="s">
        <v>8</v>
      </c>
      <c r="K3" s="73" t="s">
        <v>10</v>
      </c>
      <c r="L3" s="73" t="s">
        <v>45</v>
      </c>
    </row>
    <row r="4" spans="1:12" ht="30" customHeight="1" x14ac:dyDescent="0.25">
      <c r="A4" s="195"/>
      <c r="B4" s="195"/>
      <c r="C4" s="198"/>
      <c r="D4" s="73" t="s">
        <v>11</v>
      </c>
      <c r="E4" s="74" t="s">
        <v>12</v>
      </c>
      <c r="F4" s="74" t="s">
        <v>13</v>
      </c>
      <c r="G4" s="74" t="s">
        <v>46</v>
      </c>
      <c r="H4" s="73" t="s">
        <v>11</v>
      </c>
      <c r="I4" s="73" t="s">
        <v>11</v>
      </c>
      <c r="J4" s="73" t="s">
        <v>11</v>
      </c>
      <c r="K4" s="73" t="s">
        <v>11</v>
      </c>
      <c r="L4" s="73" t="s">
        <v>15</v>
      </c>
    </row>
    <row r="5" spans="1:12" x14ac:dyDescent="0.25">
      <c r="A5" s="195">
        <v>1996</v>
      </c>
      <c r="B5" s="75" t="s">
        <v>17</v>
      </c>
      <c r="C5" s="196" t="s">
        <v>23</v>
      </c>
      <c r="D5" s="76">
        <v>9.67</v>
      </c>
      <c r="E5" s="76">
        <v>1.004</v>
      </c>
      <c r="F5" s="76">
        <f>E5-G5</f>
        <v>0.75400400000000001</v>
      </c>
      <c r="G5" s="76">
        <f>E5*0.249</f>
        <v>0.249996</v>
      </c>
      <c r="H5" s="76">
        <v>0.88</v>
      </c>
      <c r="I5" s="77">
        <v>8.0999999999999996E-3</v>
      </c>
      <c r="J5" s="78">
        <v>274</v>
      </c>
      <c r="K5" s="76" t="s">
        <v>19</v>
      </c>
      <c r="L5" s="79" t="s">
        <v>19</v>
      </c>
    </row>
    <row r="6" spans="1:12" x14ac:dyDescent="0.25">
      <c r="A6" s="195"/>
      <c r="B6" s="75" t="s">
        <v>20</v>
      </c>
      <c r="C6" s="196"/>
      <c r="D6" s="76">
        <v>2.79</v>
      </c>
      <c r="E6" s="76">
        <v>0.62</v>
      </c>
      <c r="F6" s="76">
        <f t="shared" ref="F6:F18" si="0">E6-G6</f>
        <v>0.45507999999999998</v>
      </c>
      <c r="G6" s="76">
        <f>E6*0.266</f>
        <v>0.16492000000000001</v>
      </c>
      <c r="H6" s="76">
        <v>0.83</v>
      </c>
      <c r="I6" s="77">
        <v>2.01E-2</v>
      </c>
      <c r="J6" s="78">
        <v>155</v>
      </c>
      <c r="K6" s="76" t="s">
        <v>19</v>
      </c>
      <c r="L6" s="79" t="s">
        <v>19</v>
      </c>
    </row>
    <row r="7" spans="1:12" x14ac:dyDescent="0.25">
      <c r="A7" s="195">
        <v>1997</v>
      </c>
      <c r="B7" s="66" t="s">
        <v>17</v>
      </c>
      <c r="C7" s="199" t="s">
        <v>24</v>
      </c>
      <c r="D7" s="67">
        <v>6.6</v>
      </c>
      <c r="E7" s="67">
        <v>0.72699999999999998</v>
      </c>
      <c r="F7" s="67">
        <f t="shared" si="0"/>
        <v>0.54597699999999993</v>
      </c>
      <c r="G7" s="67">
        <f>E7*0.249</f>
        <v>0.18102299999999999</v>
      </c>
      <c r="H7" s="67">
        <v>0.57999999999999996</v>
      </c>
      <c r="I7" s="68">
        <v>6.1999999999999998E-3</v>
      </c>
      <c r="J7" s="69">
        <v>276</v>
      </c>
      <c r="K7" s="67" t="s">
        <v>19</v>
      </c>
      <c r="L7" s="70" t="s">
        <v>19</v>
      </c>
    </row>
    <row r="8" spans="1:12" x14ac:dyDescent="0.25">
      <c r="A8" s="195"/>
      <c r="B8" s="80" t="s">
        <v>20</v>
      </c>
      <c r="C8" s="199"/>
      <c r="D8" s="67">
        <v>3.28</v>
      </c>
      <c r="E8" s="67">
        <v>0.65</v>
      </c>
      <c r="F8" s="67">
        <f t="shared" si="0"/>
        <v>0.47709999999999997</v>
      </c>
      <c r="G8" s="67">
        <f>E8*0.266</f>
        <v>0.17290000000000003</v>
      </c>
      <c r="H8" s="67">
        <v>0.77</v>
      </c>
      <c r="I8" s="68">
        <v>2.07E-2</v>
      </c>
      <c r="J8" s="69">
        <v>246</v>
      </c>
      <c r="K8" s="67" t="s">
        <v>19</v>
      </c>
      <c r="L8" s="70" t="s">
        <v>19</v>
      </c>
    </row>
    <row r="9" spans="1:12" x14ac:dyDescent="0.25">
      <c r="A9" s="195">
        <v>1998</v>
      </c>
      <c r="B9" s="75" t="s">
        <v>17</v>
      </c>
      <c r="C9" s="196" t="s">
        <v>25</v>
      </c>
      <c r="D9" s="76">
        <v>0.64</v>
      </c>
      <c r="E9" s="76">
        <v>0.11899999999999999</v>
      </c>
      <c r="F9" s="76">
        <f t="shared" si="0"/>
        <v>8.9369000000000004E-2</v>
      </c>
      <c r="G9" s="76">
        <f>E9*0.249</f>
        <v>2.9630999999999998E-2</v>
      </c>
      <c r="H9" s="76">
        <v>0.17</v>
      </c>
      <c r="I9" s="77">
        <v>3.3999999999999998E-3</v>
      </c>
      <c r="J9" s="78">
        <v>284</v>
      </c>
      <c r="K9" s="76" t="s">
        <v>19</v>
      </c>
      <c r="L9" s="79" t="s">
        <v>19</v>
      </c>
    </row>
    <row r="10" spans="1:12" x14ac:dyDescent="0.25">
      <c r="A10" s="195"/>
      <c r="B10" s="75" t="s">
        <v>20</v>
      </c>
      <c r="C10" s="196"/>
      <c r="D10" s="76">
        <v>2.5299999999999998</v>
      </c>
      <c r="E10" s="76">
        <v>0.57999999999999996</v>
      </c>
      <c r="F10" s="76">
        <f t="shared" si="0"/>
        <v>0.42571999999999999</v>
      </c>
      <c r="G10" s="76">
        <f>E10*0.266</f>
        <v>0.15428</v>
      </c>
      <c r="H10" s="76">
        <v>0.83</v>
      </c>
      <c r="I10" s="77">
        <v>1.8200000000000001E-2</v>
      </c>
      <c r="J10" s="78">
        <v>263</v>
      </c>
      <c r="K10" s="76" t="s">
        <v>19</v>
      </c>
      <c r="L10" s="79" t="s">
        <v>19</v>
      </c>
    </row>
    <row r="11" spans="1:12" x14ac:dyDescent="0.25">
      <c r="A11" s="195">
        <v>1999</v>
      </c>
      <c r="B11" s="66" t="s">
        <v>17</v>
      </c>
      <c r="C11" s="199" t="s">
        <v>25</v>
      </c>
      <c r="D11" s="67">
        <v>0.61</v>
      </c>
      <c r="E11" s="67">
        <v>0.104</v>
      </c>
      <c r="F11" s="67">
        <f t="shared" si="0"/>
        <v>7.8103999999999993E-2</v>
      </c>
      <c r="G11" s="67">
        <f>E11*0.249</f>
        <v>2.5895999999999999E-2</v>
      </c>
      <c r="H11" s="67">
        <v>0.19</v>
      </c>
      <c r="I11" s="68">
        <v>3.3999999999999998E-3</v>
      </c>
      <c r="J11" s="69">
        <v>276</v>
      </c>
      <c r="K11" s="67" t="s">
        <v>19</v>
      </c>
      <c r="L11" s="70" t="s">
        <v>19</v>
      </c>
    </row>
    <row r="12" spans="1:12" x14ac:dyDescent="0.25">
      <c r="A12" s="195"/>
      <c r="B12" s="80" t="s">
        <v>20</v>
      </c>
      <c r="C12" s="199"/>
      <c r="D12" s="67">
        <v>2.5499999999999998</v>
      </c>
      <c r="E12" s="67">
        <v>0.59</v>
      </c>
      <c r="F12" s="67">
        <f t="shared" si="0"/>
        <v>0.43306</v>
      </c>
      <c r="G12" s="67">
        <f>E12*0.266</f>
        <v>0.15694</v>
      </c>
      <c r="H12" s="67">
        <v>0.83</v>
      </c>
      <c r="I12" s="68">
        <v>1.9400000000000001E-2</v>
      </c>
      <c r="J12" s="69">
        <v>267</v>
      </c>
      <c r="K12" s="67" t="s">
        <v>19</v>
      </c>
      <c r="L12" s="70" t="s">
        <v>19</v>
      </c>
    </row>
    <row r="13" spans="1:12" x14ac:dyDescent="0.25">
      <c r="A13" s="73">
        <v>2000</v>
      </c>
      <c r="B13" s="75" t="s">
        <v>17</v>
      </c>
      <c r="C13" s="75" t="s">
        <v>25</v>
      </c>
      <c r="D13" s="76">
        <v>0.69</v>
      </c>
      <c r="E13" s="76">
        <v>9.6000000000000002E-2</v>
      </c>
      <c r="F13" s="76">
        <f t="shared" si="0"/>
        <v>7.2095999999999993E-2</v>
      </c>
      <c r="G13" s="76">
        <f>E13*0.249</f>
        <v>2.3904000000000002E-2</v>
      </c>
      <c r="H13" s="76">
        <v>0.21</v>
      </c>
      <c r="I13" s="77">
        <v>4.3E-3</v>
      </c>
      <c r="J13" s="78">
        <v>278</v>
      </c>
      <c r="K13" s="76" t="s">
        <v>19</v>
      </c>
      <c r="L13" s="79" t="s">
        <v>19</v>
      </c>
    </row>
    <row r="14" spans="1:12" x14ac:dyDescent="0.25">
      <c r="A14" s="73">
        <v>2001</v>
      </c>
      <c r="B14" s="80" t="s">
        <v>17</v>
      </c>
      <c r="C14" s="80" t="s">
        <v>25</v>
      </c>
      <c r="D14" s="67">
        <v>0.96</v>
      </c>
      <c r="E14" s="67">
        <v>0.126</v>
      </c>
      <c r="F14" s="67">
        <f t="shared" si="0"/>
        <v>9.4626000000000002E-2</v>
      </c>
      <c r="G14" s="67">
        <f>E14*0.249</f>
        <v>3.1373999999999999E-2</v>
      </c>
      <c r="H14" s="67">
        <v>0.25</v>
      </c>
      <c r="I14" s="68">
        <v>3.5000000000000001E-3</v>
      </c>
      <c r="J14" s="67" t="s">
        <v>19</v>
      </c>
      <c r="K14" s="67" t="s">
        <v>19</v>
      </c>
      <c r="L14" s="70" t="s">
        <v>19</v>
      </c>
    </row>
    <row r="15" spans="1:12" x14ac:dyDescent="0.25">
      <c r="A15" s="195">
        <v>2002</v>
      </c>
      <c r="B15" s="81" t="s">
        <v>17</v>
      </c>
      <c r="C15" s="196" t="s">
        <v>25</v>
      </c>
      <c r="D15" s="76">
        <v>0.81</v>
      </c>
      <c r="E15" s="76">
        <v>0.114</v>
      </c>
      <c r="F15" s="76">
        <f t="shared" si="0"/>
        <v>8.5613999999999996E-2</v>
      </c>
      <c r="G15" s="76">
        <f>E15*0.249</f>
        <v>2.8386000000000002E-2</v>
      </c>
      <c r="H15" s="76">
        <v>0.15</v>
      </c>
      <c r="I15" s="77">
        <v>4.0000000000000001E-3</v>
      </c>
      <c r="J15" s="78">
        <v>285</v>
      </c>
      <c r="K15" s="76" t="s">
        <v>19</v>
      </c>
      <c r="L15" s="79" t="s">
        <v>19</v>
      </c>
    </row>
    <row r="16" spans="1:12" x14ac:dyDescent="0.25">
      <c r="A16" s="195"/>
      <c r="B16" s="81" t="s">
        <v>20</v>
      </c>
      <c r="C16" s="196"/>
      <c r="D16" s="76">
        <v>0.83</v>
      </c>
      <c r="E16" s="76">
        <v>0.22</v>
      </c>
      <c r="F16" s="76">
        <f t="shared" si="0"/>
        <v>0.16148000000000001</v>
      </c>
      <c r="G16" s="76">
        <f>E16*0.266</f>
        <v>5.8520000000000003E-2</v>
      </c>
      <c r="H16" s="76">
        <v>0.28000000000000003</v>
      </c>
      <c r="I16" s="77">
        <v>1.95E-2</v>
      </c>
      <c r="J16" s="78">
        <v>254</v>
      </c>
      <c r="K16" s="76" t="s">
        <v>19</v>
      </c>
      <c r="L16" s="79" t="s">
        <v>19</v>
      </c>
    </row>
    <row r="17" spans="1:12" x14ac:dyDescent="0.25">
      <c r="A17" s="73">
        <v>2003</v>
      </c>
      <c r="B17" s="80" t="s">
        <v>17</v>
      </c>
      <c r="C17" s="80" t="s">
        <v>25</v>
      </c>
      <c r="D17" s="67">
        <v>0.72</v>
      </c>
      <c r="E17" s="67">
        <v>0.111</v>
      </c>
      <c r="F17" s="67">
        <f t="shared" si="0"/>
        <v>8.3361000000000005E-2</v>
      </c>
      <c r="G17" s="67">
        <f>E17*0.249</f>
        <v>2.7639E-2</v>
      </c>
      <c r="H17" s="67">
        <v>0.14000000000000001</v>
      </c>
      <c r="I17" s="68">
        <v>3.3999999999999998E-3</v>
      </c>
      <c r="J17" s="69">
        <v>284</v>
      </c>
      <c r="K17" s="67" t="s">
        <v>19</v>
      </c>
      <c r="L17" s="70" t="s">
        <v>19</v>
      </c>
    </row>
    <row r="18" spans="1:12" x14ac:dyDescent="0.25">
      <c r="A18" s="73">
        <v>2004</v>
      </c>
      <c r="B18" s="81" t="s">
        <v>17</v>
      </c>
      <c r="C18" s="75" t="s">
        <v>25</v>
      </c>
      <c r="D18" s="76">
        <v>0.93</v>
      </c>
      <c r="E18" s="76">
        <v>0.122</v>
      </c>
      <c r="F18" s="76">
        <f t="shared" si="0"/>
        <v>9.1621999999999995E-2</v>
      </c>
      <c r="G18" s="76">
        <f>E18*0.249</f>
        <v>3.0377999999999999E-2</v>
      </c>
      <c r="H18" s="76">
        <v>0.13</v>
      </c>
      <c r="I18" s="77">
        <v>3.2000000000000002E-3</v>
      </c>
      <c r="J18" s="78">
        <v>276</v>
      </c>
      <c r="K18" s="76" t="s">
        <v>19</v>
      </c>
      <c r="L18" s="79" t="s">
        <v>19</v>
      </c>
    </row>
    <row r="19" spans="1:12" x14ac:dyDescent="0.25">
      <c r="A19" s="195">
        <v>2005</v>
      </c>
      <c r="B19" s="80" t="s">
        <v>17</v>
      </c>
      <c r="C19" s="200" t="s">
        <v>28</v>
      </c>
      <c r="D19" s="67">
        <v>0.78</v>
      </c>
      <c r="E19" s="67">
        <v>0.112</v>
      </c>
      <c r="F19" s="67">
        <v>0.109</v>
      </c>
      <c r="G19" s="67">
        <f t="shared" ref="G19:G50" si="1">E19-F19</f>
        <v>3.0000000000000027E-3</v>
      </c>
      <c r="H19" s="67">
        <v>0.21</v>
      </c>
      <c r="I19" s="68">
        <v>3.3E-3</v>
      </c>
      <c r="J19" s="69">
        <v>280</v>
      </c>
      <c r="K19" s="67" t="s">
        <v>19</v>
      </c>
      <c r="L19" s="70" t="s">
        <v>19</v>
      </c>
    </row>
    <row r="20" spans="1:12" x14ac:dyDescent="0.25">
      <c r="A20" s="195"/>
      <c r="B20" s="80" t="s">
        <v>20</v>
      </c>
      <c r="C20" s="200"/>
      <c r="D20" s="67">
        <v>0.69</v>
      </c>
      <c r="E20" s="67">
        <v>0.20399999999999999</v>
      </c>
      <c r="F20" s="67">
        <v>0.16700000000000001</v>
      </c>
      <c r="G20" s="67">
        <f t="shared" si="1"/>
        <v>3.6999999999999977E-2</v>
      </c>
      <c r="H20" s="67">
        <v>0.3</v>
      </c>
      <c r="I20" s="68">
        <v>2.1999999999999999E-2</v>
      </c>
      <c r="J20" s="69">
        <v>251</v>
      </c>
      <c r="K20" s="67" t="s">
        <v>19</v>
      </c>
      <c r="L20" s="70" t="s">
        <v>19</v>
      </c>
    </row>
    <row r="21" spans="1:12" x14ac:dyDescent="0.25">
      <c r="A21" s="195">
        <v>2006</v>
      </c>
      <c r="B21" s="81" t="s">
        <v>17</v>
      </c>
      <c r="C21" s="196" t="s">
        <v>28</v>
      </c>
      <c r="D21" s="76">
        <v>0.77</v>
      </c>
      <c r="E21" s="76">
        <v>9.4E-2</v>
      </c>
      <c r="F21" s="76">
        <v>7.0000000000000007E-2</v>
      </c>
      <c r="G21" s="76">
        <f t="shared" si="1"/>
        <v>2.3999999999999994E-2</v>
      </c>
      <c r="H21" s="76">
        <v>0.25</v>
      </c>
      <c r="I21" s="77">
        <v>2.5000000000000001E-3</v>
      </c>
      <c r="J21" s="76" t="s">
        <v>19</v>
      </c>
      <c r="K21" s="76" t="s">
        <v>19</v>
      </c>
      <c r="L21" s="79" t="s">
        <v>19</v>
      </c>
    </row>
    <row r="22" spans="1:12" x14ac:dyDescent="0.25">
      <c r="A22" s="195"/>
      <c r="B22" s="81" t="s">
        <v>47</v>
      </c>
      <c r="C22" s="196"/>
      <c r="D22" s="76">
        <v>0.5</v>
      </c>
      <c r="E22" s="76">
        <v>0.14000000000000001</v>
      </c>
      <c r="F22" s="76">
        <v>0.112</v>
      </c>
      <c r="G22" s="76">
        <f t="shared" si="1"/>
        <v>2.8000000000000011E-2</v>
      </c>
      <c r="H22" s="76">
        <v>6.2E-2</v>
      </c>
      <c r="I22" s="77">
        <v>2E-3</v>
      </c>
      <c r="J22" s="76" t="s">
        <v>19</v>
      </c>
      <c r="K22" s="76" t="s">
        <v>19</v>
      </c>
      <c r="L22" s="79" t="s">
        <v>19</v>
      </c>
    </row>
    <row r="23" spans="1:12" x14ac:dyDescent="0.25">
      <c r="A23" s="195"/>
      <c r="B23" s="81" t="s">
        <v>27</v>
      </c>
      <c r="C23" s="196"/>
      <c r="D23" s="76">
        <v>0.35</v>
      </c>
      <c r="E23" s="76">
        <v>0.12</v>
      </c>
      <c r="F23" s="76">
        <v>8.5000000000000006E-2</v>
      </c>
      <c r="G23" s="76">
        <f t="shared" si="1"/>
        <v>3.4999999999999989E-2</v>
      </c>
      <c r="H23" s="76">
        <v>0.128</v>
      </c>
      <c r="I23" s="77">
        <v>1.7999999999999999E-2</v>
      </c>
      <c r="J23" s="78">
        <v>204</v>
      </c>
      <c r="K23" s="76" t="s">
        <v>19</v>
      </c>
      <c r="L23" s="79" t="s">
        <v>19</v>
      </c>
    </row>
    <row r="24" spans="1:12" x14ac:dyDescent="0.25">
      <c r="A24" s="195">
        <v>2007</v>
      </c>
      <c r="B24" s="80" t="s">
        <v>17</v>
      </c>
      <c r="C24" s="200" t="s">
        <v>28</v>
      </c>
      <c r="D24" s="67">
        <v>0.65</v>
      </c>
      <c r="E24" s="67">
        <v>9.7000000000000003E-2</v>
      </c>
      <c r="F24" s="67">
        <v>9.7000000000000003E-2</v>
      </c>
      <c r="G24" s="67">
        <f t="shared" si="1"/>
        <v>0</v>
      </c>
      <c r="H24" s="67">
        <v>7.0000000000000007E-2</v>
      </c>
      <c r="I24" s="68">
        <v>1.6999999999999999E-3</v>
      </c>
      <c r="J24" s="67" t="s">
        <v>19</v>
      </c>
      <c r="K24" s="67" t="s">
        <v>19</v>
      </c>
      <c r="L24" s="70" t="s">
        <v>19</v>
      </c>
    </row>
    <row r="25" spans="1:12" x14ac:dyDescent="0.25">
      <c r="A25" s="195"/>
      <c r="B25" s="80" t="s">
        <v>47</v>
      </c>
      <c r="C25" s="200"/>
      <c r="D25" s="67">
        <v>0.54</v>
      </c>
      <c r="E25" s="67">
        <v>0.13</v>
      </c>
      <c r="F25" s="67">
        <v>8.2000000000000003E-2</v>
      </c>
      <c r="G25" s="67">
        <f t="shared" si="1"/>
        <v>4.8000000000000001E-2</v>
      </c>
      <c r="H25" s="67">
        <v>5.1999999999999998E-2</v>
      </c>
      <c r="I25" s="68">
        <v>2.3999999999999998E-3</v>
      </c>
      <c r="J25" s="69">
        <v>140</v>
      </c>
      <c r="K25" s="67" t="s">
        <v>19</v>
      </c>
      <c r="L25" s="70" t="s">
        <v>19</v>
      </c>
    </row>
    <row r="26" spans="1:12" x14ac:dyDescent="0.25">
      <c r="A26" s="195"/>
      <c r="B26" s="80" t="s">
        <v>27</v>
      </c>
      <c r="C26" s="200"/>
      <c r="D26" s="67">
        <v>0.41</v>
      </c>
      <c r="E26" s="67">
        <v>0.13</v>
      </c>
      <c r="F26" s="67">
        <v>6.8000000000000005E-2</v>
      </c>
      <c r="G26" s="67">
        <f t="shared" si="1"/>
        <v>6.2E-2</v>
      </c>
      <c r="H26" s="67">
        <v>0.09</v>
      </c>
      <c r="I26" s="68">
        <v>1.7299999999999999E-2</v>
      </c>
      <c r="J26" s="69">
        <v>205</v>
      </c>
      <c r="K26" s="67" t="s">
        <v>19</v>
      </c>
      <c r="L26" s="70" t="s">
        <v>19</v>
      </c>
    </row>
    <row r="27" spans="1:12" x14ac:dyDescent="0.25">
      <c r="A27" s="201">
        <v>2008</v>
      </c>
      <c r="B27" s="81" t="s">
        <v>17</v>
      </c>
      <c r="C27" s="202" t="s">
        <v>28</v>
      </c>
      <c r="D27" s="76">
        <v>0.49</v>
      </c>
      <c r="E27" s="76">
        <v>0.11899999999999999</v>
      </c>
      <c r="F27" s="76">
        <v>6.2E-2</v>
      </c>
      <c r="G27" s="76">
        <f t="shared" si="1"/>
        <v>5.6999999999999995E-2</v>
      </c>
      <c r="H27" s="76">
        <v>4.7800000000000002E-2</v>
      </c>
      <c r="I27" s="77">
        <v>1.6000000000000001E-3</v>
      </c>
      <c r="J27" s="78">
        <v>290</v>
      </c>
      <c r="K27" s="76" t="s">
        <v>19</v>
      </c>
      <c r="L27" s="79">
        <v>7.7</v>
      </c>
    </row>
    <row r="28" spans="1:12" x14ac:dyDescent="0.25">
      <c r="A28" s="201"/>
      <c r="B28" s="81" t="s">
        <v>26</v>
      </c>
      <c r="C28" s="202"/>
      <c r="D28" s="76">
        <v>0.49</v>
      </c>
      <c r="E28" s="76">
        <v>0.128</v>
      </c>
      <c r="F28" s="76">
        <v>7.8E-2</v>
      </c>
      <c r="G28" s="76">
        <f t="shared" si="1"/>
        <v>0.05</v>
      </c>
      <c r="H28" s="76">
        <v>5.57E-2</v>
      </c>
      <c r="I28" s="77">
        <v>2.3E-3</v>
      </c>
      <c r="J28" s="78">
        <v>252</v>
      </c>
      <c r="K28" s="76" t="s">
        <v>19</v>
      </c>
      <c r="L28" s="79" t="s">
        <v>19</v>
      </c>
    </row>
    <row r="29" spans="1:12" x14ac:dyDescent="0.25">
      <c r="A29" s="201"/>
      <c r="B29" s="81" t="s">
        <v>27</v>
      </c>
      <c r="C29" s="202"/>
      <c r="D29" s="76">
        <v>0.43</v>
      </c>
      <c r="E29" s="76">
        <v>0.129</v>
      </c>
      <c r="F29" s="76">
        <v>7.2999999999999995E-2</v>
      </c>
      <c r="G29" s="76">
        <f t="shared" si="1"/>
        <v>5.6000000000000008E-2</v>
      </c>
      <c r="H29" s="76">
        <v>6.93E-2</v>
      </c>
      <c r="I29" s="77">
        <v>1.67E-2</v>
      </c>
      <c r="J29" s="78">
        <v>236</v>
      </c>
      <c r="K29" s="76" t="s">
        <v>19</v>
      </c>
      <c r="L29" s="79" t="s">
        <v>19</v>
      </c>
    </row>
    <row r="30" spans="1:12" x14ac:dyDescent="0.25">
      <c r="A30" s="201"/>
      <c r="B30" s="81" t="s">
        <v>48</v>
      </c>
      <c r="C30" s="202"/>
      <c r="D30" s="76">
        <v>0.28000000000000003</v>
      </c>
      <c r="E30" s="76">
        <v>6.5000000000000002E-2</v>
      </c>
      <c r="F30" s="76">
        <v>6.4000000000000001E-2</v>
      </c>
      <c r="G30" s="76">
        <f t="shared" si="1"/>
        <v>1.0000000000000009E-3</v>
      </c>
      <c r="H30" s="76">
        <v>0.57379999999999998</v>
      </c>
      <c r="I30" s="77" t="s">
        <v>19</v>
      </c>
      <c r="J30" s="78">
        <v>285</v>
      </c>
      <c r="K30" s="76">
        <v>4.7800000000000002E-2</v>
      </c>
      <c r="L30" s="79" t="s">
        <v>19</v>
      </c>
    </row>
    <row r="31" spans="1:12" x14ac:dyDescent="0.25">
      <c r="A31" s="201">
        <v>2009</v>
      </c>
      <c r="B31" s="80" t="s">
        <v>17</v>
      </c>
      <c r="C31" s="200" t="s">
        <v>33</v>
      </c>
      <c r="D31" s="67">
        <v>0.22</v>
      </c>
      <c r="E31" s="67">
        <v>0.02</v>
      </c>
      <c r="F31" s="67">
        <v>1.9E-2</v>
      </c>
      <c r="G31" s="67">
        <f t="shared" si="1"/>
        <v>1.0000000000000009E-3</v>
      </c>
      <c r="H31" s="67">
        <v>0.03</v>
      </c>
      <c r="I31" s="68">
        <v>1.4E-3</v>
      </c>
      <c r="J31" s="69">
        <v>231</v>
      </c>
      <c r="K31" s="67">
        <v>1.1000000000000001E-3</v>
      </c>
      <c r="L31" s="70">
        <v>8.3000000000000007</v>
      </c>
    </row>
    <row r="32" spans="1:12" x14ac:dyDescent="0.25">
      <c r="A32" s="201"/>
      <c r="B32" s="80" t="s">
        <v>26</v>
      </c>
      <c r="C32" s="200"/>
      <c r="D32" s="67">
        <v>0.22</v>
      </c>
      <c r="E32" s="67">
        <v>7.0000000000000007E-2</v>
      </c>
      <c r="F32" s="67">
        <v>3.7999999999999999E-2</v>
      </c>
      <c r="G32" s="67">
        <f t="shared" si="1"/>
        <v>3.2000000000000008E-2</v>
      </c>
      <c r="H32" s="67">
        <v>0.03</v>
      </c>
      <c r="I32" s="68">
        <v>1.4E-3</v>
      </c>
      <c r="J32" s="69">
        <v>224</v>
      </c>
      <c r="K32" s="67">
        <v>1.1000000000000001E-3</v>
      </c>
      <c r="L32" s="70">
        <v>8.3000000000000007</v>
      </c>
    </row>
    <row r="33" spans="1:12" x14ac:dyDescent="0.25">
      <c r="A33" s="201"/>
      <c r="B33" s="80" t="s">
        <v>27</v>
      </c>
      <c r="C33" s="200"/>
      <c r="D33" s="67">
        <v>0.45</v>
      </c>
      <c r="E33" s="67">
        <v>0.01</v>
      </c>
      <c r="F33" s="67">
        <v>0.01</v>
      </c>
      <c r="G33" s="67">
        <f t="shared" si="1"/>
        <v>0</v>
      </c>
      <c r="H33" s="67">
        <v>0.03</v>
      </c>
      <c r="I33" s="68">
        <v>1.11E-2</v>
      </c>
      <c r="J33" s="69">
        <v>208</v>
      </c>
      <c r="K33" s="67" t="s">
        <v>19</v>
      </c>
      <c r="L33" s="70" t="s">
        <v>19</v>
      </c>
    </row>
    <row r="34" spans="1:12" x14ac:dyDescent="0.25">
      <c r="A34" s="201"/>
      <c r="B34" s="80" t="s">
        <v>48</v>
      </c>
      <c r="C34" s="200"/>
      <c r="D34" s="67">
        <v>0.28000000000000003</v>
      </c>
      <c r="E34" s="67">
        <v>3.3000000000000002E-2</v>
      </c>
      <c r="F34" s="67">
        <v>2.5000000000000001E-2</v>
      </c>
      <c r="G34" s="67">
        <f t="shared" si="1"/>
        <v>8.0000000000000002E-3</v>
      </c>
      <c r="H34" s="67">
        <v>0.68</v>
      </c>
      <c r="I34" s="68" t="s">
        <v>19</v>
      </c>
      <c r="J34" s="69">
        <v>269</v>
      </c>
      <c r="K34" s="67">
        <v>6.0100000000000001E-2</v>
      </c>
      <c r="L34" s="70">
        <v>9.5</v>
      </c>
    </row>
    <row r="35" spans="1:12" x14ac:dyDescent="0.25">
      <c r="A35" s="201">
        <v>2010</v>
      </c>
      <c r="B35" s="81" t="s">
        <v>17</v>
      </c>
      <c r="C35" s="202" t="s">
        <v>33</v>
      </c>
      <c r="D35" s="76">
        <v>0.26</v>
      </c>
      <c r="E35" s="76">
        <f>F35+G35</f>
        <v>3.0625832223701729E-2</v>
      </c>
      <c r="F35" s="76">
        <v>2.3E-2</v>
      </c>
      <c r="G35" s="76">
        <f>F35*(0.249/0.751)</f>
        <v>7.6258322237017307E-3</v>
      </c>
      <c r="H35" s="76">
        <v>0.02</v>
      </c>
      <c r="I35" s="77">
        <v>1.6000000000000001E-3</v>
      </c>
      <c r="J35" s="78">
        <v>246</v>
      </c>
      <c r="K35" s="76">
        <v>1.1000000000000001E-3</v>
      </c>
      <c r="L35" s="79">
        <v>8.8000000000000007</v>
      </c>
    </row>
    <row r="36" spans="1:12" x14ac:dyDescent="0.25">
      <c r="A36" s="201"/>
      <c r="B36" s="81" t="s">
        <v>26</v>
      </c>
      <c r="C36" s="202"/>
      <c r="D36" s="76">
        <v>0.21</v>
      </c>
      <c r="E36" s="76">
        <v>5.2999999999999999E-2</v>
      </c>
      <c r="F36" s="76">
        <v>2.4E-2</v>
      </c>
      <c r="G36" s="76">
        <f t="shared" si="1"/>
        <v>2.8999999999999998E-2</v>
      </c>
      <c r="H36" s="76">
        <v>0.04</v>
      </c>
      <c r="I36" s="77">
        <v>1.4E-3</v>
      </c>
      <c r="J36" s="78">
        <v>237</v>
      </c>
      <c r="K36" s="76">
        <v>1.1000000000000001E-3</v>
      </c>
      <c r="L36" s="79">
        <v>9.6999999999999993</v>
      </c>
    </row>
    <row r="37" spans="1:12" x14ac:dyDescent="0.25">
      <c r="A37" s="201"/>
      <c r="B37" s="81" t="s">
        <v>27</v>
      </c>
      <c r="C37" s="202"/>
      <c r="D37" s="76">
        <v>0.52</v>
      </c>
      <c r="E37" s="76">
        <v>9.2999999999999999E-2</v>
      </c>
      <c r="F37" s="76">
        <v>0.02</v>
      </c>
      <c r="G37" s="76">
        <f t="shared" si="1"/>
        <v>7.2999999999999995E-2</v>
      </c>
      <c r="H37" s="76">
        <v>0.03</v>
      </c>
      <c r="I37" s="77">
        <v>1.1299999999999999E-2</v>
      </c>
      <c r="J37" s="78">
        <v>228</v>
      </c>
      <c r="K37" s="76" t="s">
        <v>19</v>
      </c>
      <c r="L37" s="79">
        <v>6.8</v>
      </c>
    </row>
    <row r="38" spans="1:12" x14ac:dyDescent="0.25">
      <c r="A38" s="201"/>
      <c r="B38" s="81" t="s">
        <v>48</v>
      </c>
      <c r="C38" s="202"/>
      <c r="D38" s="76">
        <v>0.21</v>
      </c>
      <c r="E38" s="76">
        <v>7.0000000000000007E-2</v>
      </c>
      <c r="F38" s="76">
        <v>0.05</v>
      </c>
      <c r="G38" s="76">
        <f t="shared" si="1"/>
        <v>2.0000000000000004E-2</v>
      </c>
      <c r="H38" s="76">
        <v>0.72150000000000003</v>
      </c>
      <c r="I38" s="77" t="s">
        <v>19</v>
      </c>
      <c r="J38" s="78">
        <v>265</v>
      </c>
      <c r="K38" s="76">
        <v>6.8000000000000005E-2</v>
      </c>
      <c r="L38" s="79">
        <v>8.3000000000000007</v>
      </c>
    </row>
    <row r="39" spans="1:12" x14ac:dyDescent="0.25">
      <c r="A39" s="201">
        <v>2011</v>
      </c>
      <c r="B39" s="80" t="s">
        <v>17</v>
      </c>
      <c r="C39" s="200" t="s">
        <v>33</v>
      </c>
      <c r="D39" s="67">
        <v>0.3</v>
      </c>
      <c r="E39" s="67">
        <v>0.03</v>
      </c>
      <c r="F39" s="67">
        <v>2.4E-2</v>
      </c>
      <c r="G39" s="67">
        <f t="shared" si="1"/>
        <v>5.9999999999999984E-3</v>
      </c>
      <c r="H39" s="67">
        <v>0.02</v>
      </c>
      <c r="I39" s="68">
        <v>1.8E-3</v>
      </c>
      <c r="J39" s="69">
        <v>224</v>
      </c>
      <c r="K39" s="67">
        <v>1.1000000000000001E-3</v>
      </c>
      <c r="L39" s="70">
        <v>9.9</v>
      </c>
    </row>
    <row r="40" spans="1:12" x14ac:dyDescent="0.25">
      <c r="A40" s="201"/>
      <c r="B40" s="80" t="s">
        <v>26</v>
      </c>
      <c r="C40" s="200"/>
      <c r="D40" s="67">
        <v>0.23</v>
      </c>
      <c r="E40" s="67">
        <v>0.04</v>
      </c>
      <c r="F40" s="67">
        <v>2.9000000000000001E-2</v>
      </c>
      <c r="G40" s="67">
        <f t="shared" si="1"/>
        <v>1.0999999999999999E-2</v>
      </c>
      <c r="H40" s="67">
        <v>0.03</v>
      </c>
      <c r="I40" s="68">
        <v>1.5E-3</v>
      </c>
      <c r="J40" s="69">
        <v>241</v>
      </c>
      <c r="K40" s="67">
        <v>1.1000000000000001E-3</v>
      </c>
      <c r="L40" s="70">
        <v>9</v>
      </c>
    </row>
    <row r="41" spans="1:12" x14ac:dyDescent="0.25">
      <c r="A41" s="201"/>
      <c r="B41" s="80" t="s">
        <v>27</v>
      </c>
      <c r="C41" s="200"/>
      <c r="D41" s="67">
        <v>0.68</v>
      </c>
      <c r="E41" s="67">
        <v>0.09</v>
      </c>
      <c r="F41" s="67">
        <v>3.6999999999999998E-2</v>
      </c>
      <c r="G41" s="67">
        <f t="shared" si="1"/>
        <v>5.2999999999999999E-2</v>
      </c>
      <c r="H41" s="67">
        <v>0.02</v>
      </c>
      <c r="I41" s="68">
        <v>8.9999999999999993E-3</v>
      </c>
      <c r="J41" s="69">
        <v>234</v>
      </c>
      <c r="K41" s="67" t="s">
        <v>19</v>
      </c>
      <c r="L41" s="70">
        <v>6.3</v>
      </c>
    </row>
    <row r="42" spans="1:12" x14ac:dyDescent="0.25">
      <c r="A42" s="201"/>
      <c r="B42" s="80" t="s">
        <v>48</v>
      </c>
      <c r="C42" s="200"/>
      <c r="D42" s="67">
        <v>0.15</v>
      </c>
      <c r="E42" s="67">
        <v>4.7E-2</v>
      </c>
      <c r="F42" s="67">
        <v>4.2999999999999997E-2</v>
      </c>
      <c r="G42" s="67">
        <f t="shared" si="1"/>
        <v>4.0000000000000036E-3</v>
      </c>
      <c r="H42" s="67">
        <v>0.61329999999999996</v>
      </c>
      <c r="I42" s="68" t="s">
        <v>19</v>
      </c>
      <c r="J42" s="69">
        <v>263</v>
      </c>
      <c r="K42" s="67">
        <v>5.1999999999999998E-2</v>
      </c>
      <c r="L42" s="70">
        <v>9.8000000000000007</v>
      </c>
    </row>
    <row r="43" spans="1:12" x14ac:dyDescent="0.25">
      <c r="A43" s="201">
        <v>2012</v>
      </c>
      <c r="B43" s="81" t="s">
        <v>17</v>
      </c>
      <c r="C43" s="202" t="s">
        <v>33</v>
      </c>
      <c r="D43" s="76">
        <v>0.28000000000000003</v>
      </c>
      <c r="E43" s="76">
        <v>2.5000000000000001E-2</v>
      </c>
      <c r="F43" s="76">
        <v>1.9E-2</v>
      </c>
      <c r="G43" s="76">
        <f t="shared" si="1"/>
        <v>6.0000000000000019E-3</v>
      </c>
      <c r="H43" s="76">
        <v>0.01</v>
      </c>
      <c r="I43" s="77">
        <v>1.9E-3</v>
      </c>
      <c r="J43" s="78">
        <v>222</v>
      </c>
      <c r="K43" s="76">
        <v>1.1000000000000001E-3</v>
      </c>
      <c r="L43" s="79">
        <v>9.9</v>
      </c>
    </row>
    <row r="44" spans="1:12" x14ac:dyDescent="0.25">
      <c r="A44" s="201"/>
      <c r="B44" s="81" t="s">
        <v>26</v>
      </c>
      <c r="C44" s="202"/>
      <c r="D44" s="76">
        <v>0.24</v>
      </c>
      <c r="E44" s="76">
        <v>3.7999999999999999E-2</v>
      </c>
      <c r="F44" s="76">
        <v>2.9000000000000001E-2</v>
      </c>
      <c r="G44" s="76">
        <f t="shared" si="1"/>
        <v>8.9999999999999976E-3</v>
      </c>
      <c r="H44" s="76">
        <v>0.04</v>
      </c>
      <c r="I44" s="77">
        <v>2.3999999999999998E-3</v>
      </c>
      <c r="J44" s="78">
        <v>243</v>
      </c>
      <c r="K44" s="76">
        <v>1.1000000000000001E-3</v>
      </c>
      <c r="L44" s="79">
        <v>9.1</v>
      </c>
    </row>
    <row r="45" spans="1:12" x14ac:dyDescent="0.25">
      <c r="A45" s="201"/>
      <c r="B45" s="81" t="s">
        <v>27</v>
      </c>
      <c r="C45" s="202"/>
      <c r="D45" s="76">
        <v>0.73</v>
      </c>
      <c r="E45" s="76">
        <v>0.10100000000000001</v>
      </c>
      <c r="F45" s="76">
        <v>5.6000000000000001E-2</v>
      </c>
      <c r="G45" s="76">
        <f t="shared" si="1"/>
        <v>4.5000000000000005E-2</v>
      </c>
      <c r="H45" s="76">
        <v>0.05</v>
      </c>
      <c r="I45" s="77">
        <v>1.03E-2</v>
      </c>
      <c r="J45" s="78">
        <v>238</v>
      </c>
      <c r="K45" s="76" t="s">
        <v>19</v>
      </c>
      <c r="L45" s="79">
        <v>6.2</v>
      </c>
    </row>
    <row r="46" spans="1:12" x14ac:dyDescent="0.25">
      <c r="A46" s="201"/>
      <c r="B46" s="81" t="s">
        <v>48</v>
      </c>
      <c r="C46" s="202"/>
      <c r="D46" s="76">
        <v>0.05</v>
      </c>
      <c r="E46" s="76">
        <v>2.9000000000000001E-2</v>
      </c>
      <c r="F46" s="76">
        <v>1.7000000000000001E-2</v>
      </c>
      <c r="G46" s="76">
        <f t="shared" si="1"/>
        <v>1.2E-2</v>
      </c>
      <c r="H46" s="76">
        <v>0.311</v>
      </c>
      <c r="I46" s="77" t="s">
        <v>19</v>
      </c>
      <c r="J46" s="78">
        <v>254</v>
      </c>
      <c r="K46" s="76">
        <v>0.02</v>
      </c>
      <c r="L46" s="79">
        <v>10.5</v>
      </c>
    </row>
    <row r="47" spans="1:12" x14ac:dyDescent="0.25">
      <c r="A47" s="201">
        <v>2013</v>
      </c>
      <c r="B47" s="80" t="s">
        <v>17</v>
      </c>
      <c r="C47" s="200" t="s">
        <v>33</v>
      </c>
      <c r="D47" s="67">
        <v>0.15948669775274615</v>
      </c>
      <c r="E47" s="67">
        <v>1.9599291047520503E-2</v>
      </c>
      <c r="F47" s="67">
        <v>1.5910219956521497E-2</v>
      </c>
      <c r="G47" s="67">
        <f t="shared" si="1"/>
        <v>3.6890710909990056E-3</v>
      </c>
      <c r="H47" s="67">
        <v>1.3897994319911398E-2</v>
      </c>
      <c r="I47" s="68">
        <v>9.2604340987296227E-4</v>
      </c>
      <c r="J47" s="69">
        <v>235.86522685763734</v>
      </c>
      <c r="K47" s="67" t="s">
        <v>19</v>
      </c>
      <c r="L47" s="70">
        <v>9.3780039466817797</v>
      </c>
    </row>
    <row r="48" spans="1:12" x14ac:dyDescent="0.25">
      <c r="A48" s="201"/>
      <c r="B48" s="80" t="s">
        <v>26</v>
      </c>
      <c r="C48" s="200"/>
      <c r="D48" s="67">
        <v>0.26744266617851226</v>
      </c>
      <c r="E48" s="67">
        <v>3.5570906314350365E-2</v>
      </c>
      <c r="F48" s="67">
        <v>2.6412529448035821E-2</v>
      </c>
      <c r="G48" s="67">
        <f t="shared" si="1"/>
        <v>9.1583768663145437E-3</v>
      </c>
      <c r="H48" s="67">
        <v>4.7239595080976318E-2</v>
      </c>
      <c r="I48" s="68">
        <v>1.9993601189632186E-3</v>
      </c>
      <c r="J48" s="69">
        <v>247.42424849417057</v>
      </c>
      <c r="K48" s="67" t="s">
        <v>19</v>
      </c>
      <c r="L48" s="70">
        <v>8.9373322080635376</v>
      </c>
    </row>
    <row r="49" spans="1:13" x14ac:dyDescent="0.25">
      <c r="A49" s="201"/>
      <c r="B49" s="80" t="s">
        <v>27</v>
      </c>
      <c r="C49" s="200"/>
      <c r="D49" s="67">
        <v>0.70274403771053906</v>
      </c>
      <c r="E49" s="67">
        <v>9.2476483240184093E-2</v>
      </c>
      <c r="F49" s="67">
        <v>6.1287417780155486E-2</v>
      </c>
      <c r="G49" s="67">
        <f t="shared" si="1"/>
        <v>3.1189065460028607E-2</v>
      </c>
      <c r="H49" s="67">
        <v>4.7561354851129251E-2</v>
      </c>
      <c r="I49" s="68">
        <v>1.1280759666612919E-2</v>
      </c>
      <c r="J49" s="69">
        <v>241.14881706410588</v>
      </c>
      <c r="K49" s="67" t="s">
        <v>19</v>
      </c>
      <c r="L49" s="70">
        <v>6.2047056128312823</v>
      </c>
    </row>
    <row r="50" spans="1:13" x14ac:dyDescent="0.25">
      <c r="A50" s="201"/>
      <c r="B50" s="80" t="s">
        <v>48</v>
      </c>
      <c r="C50" s="200"/>
      <c r="D50" s="67">
        <v>7.0000000000000007E-2</v>
      </c>
      <c r="E50" s="67">
        <v>2.7E-2</v>
      </c>
      <c r="F50" s="67">
        <v>1.4E-2</v>
      </c>
      <c r="G50" s="67">
        <f t="shared" si="1"/>
        <v>1.2999999999999999E-2</v>
      </c>
      <c r="H50" s="67">
        <v>0.28000000000000003</v>
      </c>
      <c r="I50" s="68" t="s">
        <v>19</v>
      </c>
      <c r="J50" s="69">
        <v>258</v>
      </c>
      <c r="K50" s="67">
        <v>1.6E-2</v>
      </c>
      <c r="L50" s="70">
        <v>10.3</v>
      </c>
    </row>
    <row r="52" spans="1:13" x14ac:dyDescent="0.25">
      <c r="A52" s="82" t="s">
        <v>49</v>
      </c>
    </row>
    <row r="53" spans="1:13" ht="15" customHeight="1" x14ac:dyDescent="0.25">
      <c r="A53" s="82" t="s">
        <v>50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</row>
    <row r="54" spans="1:13" ht="15" customHeight="1" x14ac:dyDescent="0.25">
      <c r="A54" s="203" t="s">
        <v>51</v>
      </c>
      <c r="B54" s="204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</row>
    <row r="55" spans="1:13" ht="15" customHeight="1" x14ac:dyDescent="0.25">
      <c r="A55" s="203" t="s">
        <v>52</v>
      </c>
      <c r="B55" s="204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</row>
    <row r="56" spans="1:13" ht="15" customHeight="1" x14ac:dyDescent="0.25">
      <c r="A56" s="83" t="s">
        <v>53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</row>
    <row r="57" spans="1:13" ht="15" customHeight="1" x14ac:dyDescent="0.25">
      <c r="A57" s="85" t="s">
        <v>54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</row>
    <row r="58" spans="1:13" x14ac:dyDescent="0.25">
      <c r="A58" s="85" t="s">
        <v>55</v>
      </c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</row>
    <row r="59" spans="1:13" x14ac:dyDescent="0.25">
      <c r="A59" s="87" t="s">
        <v>56</v>
      </c>
    </row>
    <row r="60" spans="1:13" x14ac:dyDescent="0.25">
      <c r="A60" s="85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</row>
    <row r="61" spans="1:13" x14ac:dyDescent="0.25">
      <c r="A61" s="83" t="s">
        <v>57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</row>
    <row r="62" spans="1:13" ht="32.25" customHeight="1" x14ac:dyDescent="0.25">
      <c r="A62" s="205" t="s">
        <v>58</v>
      </c>
      <c r="B62" s="205"/>
      <c r="C62" s="205"/>
      <c r="D62" s="205"/>
      <c r="E62" s="205"/>
      <c r="F62" s="205"/>
      <c r="G62" s="205"/>
      <c r="H62" s="205"/>
      <c r="I62" s="205"/>
      <c r="J62" s="205"/>
      <c r="K62" s="205"/>
      <c r="L62" s="205"/>
      <c r="M62" s="205"/>
    </row>
    <row r="64" spans="1:13" x14ac:dyDescent="0.25"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</row>
  </sheetData>
  <mergeCells count="36">
    <mergeCell ref="A47:A50"/>
    <mergeCell ref="C47:C50"/>
    <mergeCell ref="A54:M54"/>
    <mergeCell ref="A55:M55"/>
    <mergeCell ref="A62:M62"/>
    <mergeCell ref="A35:A38"/>
    <mergeCell ref="C35:C38"/>
    <mergeCell ref="A39:A42"/>
    <mergeCell ref="C39:C42"/>
    <mergeCell ref="A43:A46"/>
    <mergeCell ref="C43:C46"/>
    <mergeCell ref="A24:A26"/>
    <mergeCell ref="C24:C26"/>
    <mergeCell ref="A27:A30"/>
    <mergeCell ref="C27:C30"/>
    <mergeCell ref="A31:A34"/>
    <mergeCell ref="C31:C34"/>
    <mergeCell ref="A15:A16"/>
    <mergeCell ref="C15:C16"/>
    <mergeCell ref="A19:A20"/>
    <mergeCell ref="C19:C20"/>
    <mergeCell ref="A21:A23"/>
    <mergeCell ref="C21:C23"/>
    <mergeCell ref="A7:A8"/>
    <mergeCell ref="C7:C8"/>
    <mergeCell ref="A9:A10"/>
    <mergeCell ref="C9:C10"/>
    <mergeCell ref="A11:A12"/>
    <mergeCell ref="C11:C12"/>
    <mergeCell ref="A5:A6"/>
    <mergeCell ref="C5:C6"/>
    <mergeCell ref="A1:L1"/>
    <mergeCell ref="A3:A4"/>
    <mergeCell ref="B3:B4"/>
    <mergeCell ref="C3:C4"/>
    <mergeCell ref="E3:G3"/>
  </mergeCells>
  <pageMargins left="0.11811023622047245" right="0.11811023622047245" top="0.19685039370078741" bottom="0.19685039370078741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zoomScaleNormal="100" workbookViewId="0">
      <selection activeCell="A9" sqref="A9"/>
    </sheetView>
  </sheetViews>
  <sheetFormatPr defaultRowHeight="15" x14ac:dyDescent="0.25"/>
  <cols>
    <col min="3" max="10" width="9.28515625" customWidth="1"/>
  </cols>
  <sheetData>
    <row r="1" spans="1:15" ht="15.75" customHeight="1" x14ac:dyDescent="0.25">
      <c r="A1" s="224" t="s">
        <v>138</v>
      </c>
    </row>
    <row r="2" spans="1:15" ht="15.75" customHeight="1" x14ac:dyDescent="0.25"/>
    <row r="3" spans="1:15" ht="15" customHeight="1" x14ac:dyDescent="0.25">
      <c r="A3" s="195" t="s">
        <v>1</v>
      </c>
      <c r="B3" s="198" t="s">
        <v>61</v>
      </c>
      <c r="C3" s="206" t="s">
        <v>4</v>
      </c>
      <c r="D3" s="206"/>
      <c r="E3" s="206" t="s">
        <v>5</v>
      </c>
      <c r="F3" s="206"/>
      <c r="G3" s="206" t="s">
        <v>6</v>
      </c>
      <c r="H3" s="206"/>
      <c r="I3" s="206" t="s">
        <v>10</v>
      </c>
      <c r="J3" s="206"/>
    </row>
    <row r="4" spans="1:15" x14ac:dyDescent="0.25">
      <c r="A4" s="195"/>
      <c r="B4" s="198"/>
      <c r="C4" s="90" t="s">
        <v>62</v>
      </c>
      <c r="D4" s="90" t="s">
        <v>11</v>
      </c>
      <c r="E4" s="90" t="s">
        <v>62</v>
      </c>
      <c r="F4" s="90" t="s">
        <v>11</v>
      </c>
      <c r="G4" s="90" t="s">
        <v>62</v>
      </c>
      <c r="H4" s="90" t="s">
        <v>11</v>
      </c>
      <c r="I4" s="90" t="s">
        <v>62</v>
      </c>
      <c r="J4" s="90" t="s">
        <v>11</v>
      </c>
    </row>
    <row r="5" spans="1:15" x14ac:dyDescent="0.25">
      <c r="A5" s="73">
        <v>1999</v>
      </c>
      <c r="B5" s="76" t="s">
        <v>66</v>
      </c>
      <c r="C5" s="75">
        <v>0.73</v>
      </c>
      <c r="D5" s="75">
        <v>0.28999999999999998</v>
      </c>
      <c r="E5" s="75">
        <v>0.38</v>
      </c>
      <c r="F5" s="75">
        <v>0.15</v>
      </c>
      <c r="G5" s="75">
        <v>6.56</v>
      </c>
      <c r="H5" s="75">
        <v>2.63</v>
      </c>
      <c r="I5" s="76">
        <v>0.20300000000000001</v>
      </c>
      <c r="J5" s="76">
        <v>0.08</v>
      </c>
    </row>
    <row r="6" spans="1:15" x14ac:dyDescent="0.25">
      <c r="A6" s="73">
        <v>2000</v>
      </c>
      <c r="B6" s="76" t="s">
        <v>67</v>
      </c>
      <c r="C6" s="66">
        <v>0.84</v>
      </c>
      <c r="D6" s="66">
        <v>0.35</v>
      </c>
      <c r="E6" s="66">
        <v>0.35</v>
      </c>
      <c r="F6" s="66">
        <v>0.15</v>
      </c>
      <c r="G6" s="66">
        <v>6.64</v>
      </c>
      <c r="H6" s="66">
        <v>2.75</v>
      </c>
      <c r="I6" s="67">
        <v>0.22</v>
      </c>
      <c r="J6" s="67">
        <v>0.09</v>
      </c>
    </row>
    <row r="7" spans="1:15" x14ac:dyDescent="0.25">
      <c r="A7" s="73">
        <v>2001</v>
      </c>
      <c r="B7" s="207" t="s">
        <v>68</v>
      </c>
      <c r="C7" s="75">
        <v>0.84</v>
      </c>
      <c r="D7" s="75">
        <v>0.36</v>
      </c>
      <c r="E7" s="75">
        <v>0.34</v>
      </c>
      <c r="F7" s="75">
        <v>0.15</v>
      </c>
      <c r="G7" s="75">
        <v>6.65</v>
      </c>
      <c r="H7" s="75">
        <v>2.86</v>
      </c>
      <c r="I7" s="76">
        <v>0.22</v>
      </c>
      <c r="J7" s="76">
        <v>0.09</v>
      </c>
    </row>
    <row r="8" spans="1:15" x14ac:dyDescent="0.25">
      <c r="A8" s="73">
        <v>2002</v>
      </c>
      <c r="B8" s="207"/>
      <c r="C8" s="66">
        <v>0.74</v>
      </c>
      <c r="D8" s="66">
        <v>0.32</v>
      </c>
      <c r="E8" s="66">
        <v>0.26</v>
      </c>
      <c r="F8" s="66">
        <v>0.11</v>
      </c>
      <c r="G8" s="66">
        <v>6.71</v>
      </c>
      <c r="H8" s="66">
        <v>2.89</v>
      </c>
      <c r="I8" s="67">
        <v>0.189</v>
      </c>
      <c r="J8" s="67">
        <v>0.08</v>
      </c>
    </row>
    <row r="9" spans="1:15" x14ac:dyDescent="0.25">
      <c r="A9" s="73">
        <v>2003</v>
      </c>
      <c r="B9" s="207"/>
      <c r="C9" s="75">
        <v>0.66</v>
      </c>
      <c r="D9" s="75">
        <v>0.28000000000000003</v>
      </c>
      <c r="E9" s="75">
        <v>0.2</v>
      </c>
      <c r="F9" s="75">
        <v>0.09</v>
      </c>
      <c r="G9" s="75">
        <v>6.48</v>
      </c>
      <c r="H9" s="75">
        <v>2.79</v>
      </c>
      <c r="I9" s="76">
        <v>0.19500000000000001</v>
      </c>
      <c r="J9" s="76">
        <v>0.08</v>
      </c>
    </row>
    <row r="10" spans="1:15" x14ac:dyDescent="0.25">
      <c r="A10" s="73">
        <v>2004</v>
      </c>
      <c r="B10" s="207"/>
      <c r="C10" s="66">
        <v>1.38</v>
      </c>
      <c r="D10" s="66">
        <v>0.56999999999999995</v>
      </c>
      <c r="E10" s="66">
        <v>0.37</v>
      </c>
      <c r="F10" s="66">
        <v>0.15</v>
      </c>
      <c r="G10" s="66">
        <v>5.41</v>
      </c>
      <c r="H10" s="66">
        <v>2.2200000000000002</v>
      </c>
      <c r="I10" s="67">
        <v>0.14299999999999999</v>
      </c>
      <c r="J10" s="67">
        <v>0.06</v>
      </c>
    </row>
    <row r="11" spans="1:15" x14ac:dyDescent="0.25">
      <c r="A11" s="73">
        <v>2005</v>
      </c>
      <c r="B11" s="196" t="s">
        <v>65</v>
      </c>
      <c r="C11" s="75">
        <v>1.33</v>
      </c>
      <c r="D11" s="75">
        <v>0.55000000000000004</v>
      </c>
      <c r="E11" s="75">
        <v>0.27</v>
      </c>
      <c r="F11" s="75">
        <v>0.11</v>
      </c>
      <c r="G11" s="75">
        <v>5.38</v>
      </c>
      <c r="H11" s="75">
        <v>2.21</v>
      </c>
      <c r="I11" s="76">
        <v>0.14299999999999999</v>
      </c>
      <c r="J11" s="76">
        <v>0.06</v>
      </c>
    </row>
    <row r="12" spans="1:15" ht="15" customHeight="1" x14ac:dyDescent="0.25">
      <c r="A12" s="73">
        <v>2006</v>
      </c>
      <c r="B12" s="196"/>
      <c r="C12" s="66">
        <v>1.25</v>
      </c>
      <c r="D12" s="66">
        <v>0.51</v>
      </c>
      <c r="E12" s="66">
        <v>0.28999999999999998</v>
      </c>
      <c r="F12" s="66">
        <v>0.12</v>
      </c>
      <c r="G12" s="66">
        <v>5.25</v>
      </c>
      <c r="H12" s="66">
        <v>2.16</v>
      </c>
      <c r="I12" s="67">
        <v>0.19800000000000001</v>
      </c>
      <c r="J12" s="67">
        <v>0.08</v>
      </c>
    </row>
    <row r="13" spans="1:15" x14ac:dyDescent="0.25">
      <c r="A13" s="73">
        <v>2007</v>
      </c>
      <c r="B13" s="196"/>
      <c r="C13" s="75">
        <v>1.64</v>
      </c>
      <c r="D13" s="75">
        <v>0.67</v>
      </c>
      <c r="E13" s="75">
        <v>0.39</v>
      </c>
      <c r="F13" s="75">
        <v>0.16</v>
      </c>
      <c r="G13" s="75">
        <v>4.87</v>
      </c>
      <c r="H13" s="75">
        <v>2</v>
      </c>
      <c r="I13" s="76">
        <v>0.112</v>
      </c>
      <c r="J13" s="76">
        <v>0.05</v>
      </c>
    </row>
    <row r="14" spans="1:15" x14ac:dyDescent="0.25">
      <c r="A14" s="73">
        <v>2008</v>
      </c>
      <c r="B14" s="196"/>
      <c r="C14" s="66">
        <v>1.52</v>
      </c>
      <c r="D14" s="66">
        <v>0.62</v>
      </c>
      <c r="E14" s="66">
        <v>0.316</v>
      </c>
      <c r="F14" s="66">
        <v>0.13</v>
      </c>
      <c r="G14" s="66">
        <v>4.5789999999999997</v>
      </c>
      <c r="H14" s="66">
        <v>1.88</v>
      </c>
      <c r="I14" s="67">
        <v>0.115</v>
      </c>
      <c r="J14" s="67">
        <v>0.05</v>
      </c>
    </row>
    <row r="15" spans="1:15" x14ac:dyDescent="0.25">
      <c r="A15" s="73">
        <v>2009</v>
      </c>
      <c r="B15" s="196"/>
      <c r="C15" s="75">
        <v>1.36</v>
      </c>
      <c r="D15" s="75">
        <v>0.56000000000000005</v>
      </c>
      <c r="E15" s="75">
        <v>0.3</v>
      </c>
      <c r="F15" s="75">
        <v>0.12</v>
      </c>
      <c r="G15" s="75">
        <v>4.4000000000000004</v>
      </c>
      <c r="H15" s="75">
        <v>1.81</v>
      </c>
      <c r="I15" s="76">
        <v>0.1</v>
      </c>
      <c r="J15" s="76">
        <v>0.04</v>
      </c>
    </row>
    <row r="16" spans="1:15" x14ac:dyDescent="0.25">
      <c r="A16" s="73">
        <v>2010</v>
      </c>
      <c r="B16" s="196"/>
      <c r="C16" s="66">
        <v>1.82</v>
      </c>
      <c r="D16" s="66">
        <v>0.81599999999999995</v>
      </c>
      <c r="E16" s="66">
        <v>0.38200000000000001</v>
      </c>
      <c r="F16" s="66">
        <v>0.17199999999999999</v>
      </c>
      <c r="G16" s="66">
        <v>4.7610000000000001</v>
      </c>
      <c r="H16" s="66">
        <v>2.1389999999999998</v>
      </c>
      <c r="I16" s="67">
        <v>0.106</v>
      </c>
      <c r="J16" s="67">
        <v>4.8000000000000001E-2</v>
      </c>
      <c r="L16" s="89"/>
      <c r="M16" s="89"/>
      <c r="N16" s="89"/>
      <c r="O16" s="89"/>
    </row>
    <row r="17" spans="1:15" x14ac:dyDescent="0.25">
      <c r="A17" s="73">
        <v>2011</v>
      </c>
      <c r="B17" s="196"/>
      <c r="C17" s="75">
        <v>1.37</v>
      </c>
      <c r="D17" s="75">
        <v>0.48</v>
      </c>
      <c r="E17" s="75">
        <v>0.3</v>
      </c>
      <c r="F17" s="75">
        <v>0.1</v>
      </c>
      <c r="G17" s="75">
        <v>4.21</v>
      </c>
      <c r="H17" s="75">
        <v>1.47</v>
      </c>
      <c r="I17" s="76">
        <v>0.09</v>
      </c>
      <c r="J17" s="76">
        <v>0.03</v>
      </c>
      <c r="L17" s="89"/>
      <c r="M17" s="89"/>
      <c r="N17" s="89"/>
      <c r="O17" s="89"/>
    </row>
    <row r="19" spans="1:15" x14ac:dyDescent="0.25">
      <c r="A19" s="91" t="s">
        <v>69</v>
      </c>
      <c r="B19" s="91"/>
    </row>
    <row r="20" spans="1:15" x14ac:dyDescent="0.25">
      <c r="A20" s="91" t="s">
        <v>70</v>
      </c>
      <c r="B20" s="91"/>
    </row>
  </sheetData>
  <mergeCells count="8">
    <mergeCell ref="B7:B10"/>
    <mergeCell ref="B11:B17"/>
    <mergeCell ref="A3:A4"/>
    <mergeCell ref="B3:B4"/>
    <mergeCell ref="C3:D3"/>
    <mergeCell ref="E3:F3"/>
    <mergeCell ref="G3:H3"/>
    <mergeCell ref="I3:J3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5" x14ac:dyDescent="0.25"/>
  <cols>
    <col min="1" max="1" width="11.7109375" customWidth="1"/>
    <col min="2" max="2" width="12.28515625" customWidth="1"/>
    <col min="3" max="3" width="11" customWidth="1"/>
    <col min="4" max="4" width="11.85546875" bestFit="1" customWidth="1"/>
    <col min="5" max="8" width="8.28515625" customWidth="1"/>
    <col min="9" max="9" width="11.5703125" customWidth="1"/>
    <col min="10" max="11" width="8.28515625" customWidth="1"/>
    <col min="12" max="12" width="3.5703125" customWidth="1"/>
  </cols>
  <sheetData>
    <row r="1" spans="1:13" x14ac:dyDescent="0.25">
      <c r="A1" s="225" t="s">
        <v>139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3" spans="1:13" x14ac:dyDescent="0.25">
      <c r="A3" s="195" t="s">
        <v>1</v>
      </c>
      <c r="B3" s="198" t="s">
        <v>3</v>
      </c>
      <c r="C3" s="195" t="s">
        <v>59</v>
      </c>
      <c r="D3" s="195"/>
      <c r="E3" s="73" t="s">
        <v>4</v>
      </c>
      <c r="F3" s="73" t="s">
        <v>5</v>
      </c>
      <c r="G3" s="73" t="s">
        <v>6</v>
      </c>
      <c r="H3" s="73" t="s">
        <v>10</v>
      </c>
      <c r="I3" s="73" t="s">
        <v>60</v>
      </c>
      <c r="J3" s="73" t="s">
        <v>79</v>
      </c>
      <c r="K3" s="73" t="s">
        <v>80</v>
      </c>
    </row>
    <row r="4" spans="1:13" x14ac:dyDescent="0.25">
      <c r="A4" s="195"/>
      <c r="B4" s="198"/>
      <c r="C4" s="195"/>
      <c r="D4" s="195"/>
      <c r="E4" s="73" t="s">
        <v>62</v>
      </c>
      <c r="F4" s="73" t="s">
        <v>62</v>
      </c>
      <c r="G4" s="73" t="s">
        <v>62</v>
      </c>
      <c r="H4" s="73" t="s">
        <v>62</v>
      </c>
      <c r="I4" s="73" t="s">
        <v>63</v>
      </c>
      <c r="J4" s="73" t="s">
        <v>62</v>
      </c>
      <c r="K4" s="73" t="s">
        <v>64</v>
      </c>
    </row>
    <row r="5" spans="1:13" x14ac:dyDescent="0.25">
      <c r="A5" s="122" t="s">
        <v>81</v>
      </c>
      <c r="B5" s="123" t="s">
        <v>82</v>
      </c>
      <c r="C5" s="105"/>
      <c r="D5" s="105"/>
      <c r="E5" s="106">
        <v>1.86</v>
      </c>
      <c r="F5" s="106">
        <v>0.68</v>
      </c>
      <c r="G5" s="106">
        <v>10.7</v>
      </c>
      <c r="H5" s="107">
        <v>0.66</v>
      </c>
      <c r="I5" s="108" t="s">
        <v>19</v>
      </c>
      <c r="J5" s="108" t="s">
        <v>19</v>
      </c>
      <c r="K5" s="106" t="s">
        <v>19</v>
      </c>
    </row>
    <row r="6" spans="1:13" x14ac:dyDescent="0.25">
      <c r="A6" s="122" t="s">
        <v>83</v>
      </c>
      <c r="B6" s="109" t="s">
        <v>84</v>
      </c>
      <c r="C6" s="110"/>
      <c r="D6" s="110"/>
      <c r="E6" s="111">
        <v>1.62</v>
      </c>
      <c r="F6" s="112">
        <v>0.54</v>
      </c>
      <c r="G6" s="112">
        <v>6.55</v>
      </c>
      <c r="H6" s="113">
        <v>0.318</v>
      </c>
      <c r="I6" s="114" t="s">
        <v>19</v>
      </c>
      <c r="J6" s="114" t="s">
        <v>19</v>
      </c>
      <c r="K6" s="115" t="s">
        <v>19</v>
      </c>
      <c r="M6" s="160" t="s">
        <v>135</v>
      </c>
    </row>
    <row r="7" spans="1:13" x14ac:dyDescent="0.25">
      <c r="A7" s="122" t="s">
        <v>85</v>
      </c>
      <c r="B7" s="116" t="s">
        <v>68</v>
      </c>
      <c r="C7" s="117"/>
      <c r="D7" s="117"/>
      <c r="E7" s="118">
        <v>0.85</v>
      </c>
      <c r="F7" s="118">
        <v>0.28999999999999998</v>
      </c>
      <c r="G7" s="118">
        <v>6.16</v>
      </c>
      <c r="H7" s="119">
        <v>0.12</v>
      </c>
      <c r="I7" s="120" t="s">
        <v>19</v>
      </c>
      <c r="J7" s="120" t="s">
        <v>19</v>
      </c>
      <c r="K7" s="118" t="s">
        <v>19</v>
      </c>
    </row>
    <row r="8" spans="1:13" x14ac:dyDescent="0.25">
      <c r="A8" s="122" t="s">
        <v>86</v>
      </c>
      <c r="B8" s="109" t="s">
        <v>87</v>
      </c>
      <c r="C8" s="110"/>
      <c r="D8" s="110"/>
      <c r="E8" s="111">
        <v>0.85</v>
      </c>
      <c r="F8" s="115">
        <v>0.23</v>
      </c>
      <c r="G8" s="115">
        <v>5.42</v>
      </c>
      <c r="H8" s="113">
        <v>0.1</v>
      </c>
      <c r="I8" s="121" t="s">
        <v>19</v>
      </c>
      <c r="J8" s="121" t="s">
        <v>19</v>
      </c>
      <c r="K8" s="115" t="s">
        <v>19</v>
      </c>
    </row>
    <row r="9" spans="1:13" x14ac:dyDescent="0.25">
      <c r="A9" s="212">
        <v>2008</v>
      </c>
      <c r="B9" s="213" t="s">
        <v>65</v>
      </c>
      <c r="C9" s="213" t="s">
        <v>88</v>
      </c>
      <c r="D9" s="123" t="s">
        <v>89</v>
      </c>
      <c r="E9" s="124">
        <v>1.1000000000000001</v>
      </c>
      <c r="F9" s="106">
        <v>0.2</v>
      </c>
      <c r="G9" s="106">
        <v>4.53</v>
      </c>
      <c r="H9" s="125">
        <v>0.10299999999999999</v>
      </c>
      <c r="I9" s="108" t="s">
        <v>19</v>
      </c>
      <c r="J9" s="108" t="s">
        <v>19</v>
      </c>
      <c r="K9" s="106" t="s">
        <v>19</v>
      </c>
    </row>
    <row r="10" spans="1:13" x14ac:dyDescent="0.25">
      <c r="A10" s="212"/>
      <c r="B10" s="213"/>
      <c r="C10" s="213"/>
      <c r="D10" s="123" t="s">
        <v>90</v>
      </c>
      <c r="E10" s="124">
        <v>1.02</v>
      </c>
      <c r="F10" s="106">
        <v>0.18</v>
      </c>
      <c r="G10" s="106">
        <v>4.67</v>
      </c>
      <c r="H10" s="125">
        <v>9.6000000000000002E-2</v>
      </c>
      <c r="I10" s="108" t="s">
        <v>19</v>
      </c>
      <c r="J10" s="108" t="s">
        <v>19</v>
      </c>
      <c r="K10" s="106" t="s">
        <v>19</v>
      </c>
    </row>
    <row r="11" spans="1:13" x14ac:dyDescent="0.25">
      <c r="A11" s="212"/>
      <c r="B11" s="213"/>
      <c r="C11" s="213"/>
      <c r="D11" s="123" t="s">
        <v>91</v>
      </c>
      <c r="E11" s="124">
        <v>0.75</v>
      </c>
      <c r="F11" s="106">
        <v>0.1</v>
      </c>
      <c r="G11" s="106">
        <v>4.46</v>
      </c>
      <c r="H11" s="125">
        <v>8.2000000000000003E-2</v>
      </c>
      <c r="I11" s="108" t="s">
        <v>19</v>
      </c>
      <c r="J11" s="108" t="s">
        <v>19</v>
      </c>
      <c r="K11" s="106" t="s">
        <v>19</v>
      </c>
    </row>
    <row r="12" spans="1:13" x14ac:dyDescent="0.25">
      <c r="A12" s="212"/>
      <c r="B12" s="213"/>
      <c r="C12" s="213"/>
      <c r="D12" s="123" t="s">
        <v>92</v>
      </c>
      <c r="E12" s="124">
        <v>0.99</v>
      </c>
      <c r="F12" s="106">
        <v>0.11</v>
      </c>
      <c r="G12" s="106">
        <v>4.59</v>
      </c>
      <c r="H12" s="125">
        <v>8.4000000000000005E-2</v>
      </c>
      <c r="I12" s="108" t="s">
        <v>19</v>
      </c>
      <c r="J12" s="108" t="s">
        <v>19</v>
      </c>
      <c r="K12" s="106" t="s">
        <v>19</v>
      </c>
    </row>
    <row r="13" spans="1:13" x14ac:dyDescent="0.25">
      <c r="A13" s="212"/>
      <c r="B13" s="213"/>
      <c r="C13" s="213"/>
      <c r="D13" s="123" t="s">
        <v>93</v>
      </c>
      <c r="E13" s="124">
        <v>0.66</v>
      </c>
      <c r="F13" s="106">
        <v>0.12</v>
      </c>
      <c r="G13" s="106">
        <v>4.72</v>
      </c>
      <c r="H13" s="125">
        <v>7.3999999999999996E-2</v>
      </c>
      <c r="I13" s="108" t="s">
        <v>19</v>
      </c>
      <c r="J13" s="108" t="s">
        <v>19</v>
      </c>
      <c r="K13" s="106" t="s">
        <v>19</v>
      </c>
    </row>
    <row r="14" spans="1:13" x14ac:dyDescent="0.25">
      <c r="A14" s="212"/>
      <c r="B14" s="213"/>
      <c r="C14" s="213" t="s">
        <v>94</v>
      </c>
      <c r="D14" s="123" t="s">
        <v>95</v>
      </c>
      <c r="E14" s="124">
        <v>1.28</v>
      </c>
      <c r="F14" s="106">
        <v>0.2</v>
      </c>
      <c r="G14" s="106">
        <v>4.83</v>
      </c>
      <c r="H14" s="125">
        <v>0.09</v>
      </c>
      <c r="I14" s="108" t="s">
        <v>19</v>
      </c>
      <c r="J14" s="108" t="s">
        <v>19</v>
      </c>
      <c r="K14" s="106" t="s">
        <v>19</v>
      </c>
    </row>
    <row r="15" spans="1:13" x14ac:dyDescent="0.25">
      <c r="A15" s="212"/>
      <c r="B15" s="213"/>
      <c r="C15" s="213"/>
      <c r="D15" s="123" t="s">
        <v>96</v>
      </c>
      <c r="E15" s="124">
        <v>0.81</v>
      </c>
      <c r="F15" s="106">
        <v>7.0000000000000007E-2</v>
      </c>
      <c r="G15" s="106">
        <v>4.34</v>
      </c>
      <c r="H15" s="125">
        <v>8.2000000000000003E-2</v>
      </c>
      <c r="I15" s="108" t="s">
        <v>19</v>
      </c>
      <c r="J15" s="108" t="s">
        <v>19</v>
      </c>
      <c r="K15" s="106" t="s">
        <v>19</v>
      </c>
    </row>
    <row r="16" spans="1:13" x14ac:dyDescent="0.25">
      <c r="A16" s="212"/>
      <c r="B16" s="213"/>
      <c r="C16" s="213"/>
      <c r="D16" s="123" t="s">
        <v>97</v>
      </c>
      <c r="E16" s="124">
        <v>0.59</v>
      </c>
      <c r="F16" s="106">
        <v>0.1</v>
      </c>
      <c r="G16" s="106">
        <v>4.67</v>
      </c>
      <c r="H16" s="125">
        <v>7.4999999999999997E-2</v>
      </c>
      <c r="I16" s="108" t="s">
        <v>19</v>
      </c>
      <c r="J16" s="108" t="s">
        <v>19</v>
      </c>
      <c r="K16" s="106" t="s">
        <v>19</v>
      </c>
    </row>
    <row r="17" spans="1:11" x14ac:dyDescent="0.25">
      <c r="A17" s="212">
        <v>2009</v>
      </c>
      <c r="B17" s="214" t="s">
        <v>65</v>
      </c>
      <c r="C17" s="214" t="s">
        <v>88</v>
      </c>
      <c r="D17" s="126" t="s">
        <v>89</v>
      </c>
      <c r="E17" s="111">
        <v>0.98</v>
      </c>
      <c r="F17" s="111">
        <v>0.15</v>
      </c>
      <c r="G17" s="111">
        <v>4.45</v>
      </c>
      <c r="H17" s="113">
        <v>0.08</v>
      </c>
      <c r="I17" s="127" t="s">
        <v>19</v>
      </c>
      <c r="J17" s="127" t="s">
        <v>19</v>
      </c>
      <c r="K17" s="111" t="s">
        <v>19</v>
      </c>
    </row>
    <row r="18" spans="1:11" x14ac:dyDescent="0.25">
      <c r="A18" s="212"/>
      <c r="B18" s="214"/>
      <c r="C18" s="214"/>
      <c r="D18" s="126" t="s">
        <v>90</v>
      </c>
      <c r="E18" s="111">
        <v>1</v>
      </c>
      <c r="F18" s="111">
        <v>0.18</v>
      </c>
      <c r="G18" s="111">
        <v>4.72</v>
      </c>
      <c r="H18" s="113">
        <v>8.5000000000000006E-2</v>
      </c>
      <c r="I18" s="127" t="s">
        <v>19</v>
      </c>
      <c r="J18" s="127" t="s">
        <v>19</v>
      </c>
      <c r="K18" s="111" t="s">
        <v>19</v>
      </c>
    </row>
    <row r="19" spans="1:11" x14ac:dyDescent="0.25">
      <c r="A19" s="212"/>
      <c r="B19" s="214"/>
      <c r="C19" s="214"/>
      <c r="D19" s="126" t="s">
        <v>91</v>
      </c>
      <c r="E19" s="111">
        <v>0.74</v>
      </c>
      <c r="F19" s="111">
        <v>0.12</v>
      </c>
      <c r="G19" s="111">
        <v>4.6100000000000003</v>
      </c>
      <c r="H19" s="113">
        <v>8.7999999999999995E-2</v>
      </c>
      <c r="I19" s="127" t="s">
        <v>19</v>
      </c>
      <c r="J19" s="127" t="s">
        <v>19</v>
      </c>
      <c r="K19" s="111" t="s">
        <v>19</v>
      </c>
    </row>
    <row r="20" spans="1:11" x14ac:dyDescent="0.25">
      <c r="A20" s="212"/>
      <c r="B20" s="214"/>
      <c r="C20" s="214"/>
      <c r="D20" s="126" t="s">
        <v>92</v>
      </c>
      <c r="E20" s="111">
        <v>0.9</v>
      </c>
      <c r="F20" s="111">
        <v>0.08</v>
      </c>
      <c r="G20" s="111">
        <v>4.67</v>
      </c>
      <c r="H20" s="113">
        <v>7.9000000000000001E-2</v>
      </c>
      <c r="I20" s="127" t="s">
        <v>19</v>
      </c>
      <c r="J20" s="127" t="s">
        <v>19</v>
      </c>
      <c r="K20" s="111" t="s">
        <v>19</v>
      </c>
    </row>
    <row r="21" spans="1:11" x14ac:dyDescent="0.25">
      <c r="A21" s="212"/>
      <c r="B21" s="214"/>
      <c r="C21" s="214"/>
      <c r="D21" s="126" t="s">
        <v>93</v>
      </c>
      <c r="E21" s="111">
        <v>0.79</v>
      </c>
      <c r="F21" s="111">
        <v>0.1</v>
      </c>
      <c r="G21" s="111">
        <v>4.7</v>
      </c>
      <c r="H21" s="113">
        <v>7.0000000000000007E-2</v>
      </c>
      <c r="I21" s="127" t="s">
        <v>19</v>
      </c>
      <c r="J21" s="127" t="s">
        <v>19</v>
      </c>
      <c r="K21" s="111" t="s">
        <v>19</v>
      </c>
    </row>
    <row r="22" spans="1:11" x14ac:dyDescent="0.25">
      <c r="A22" s="212"/>
      <c r="B22" s="214"/>
      <c r="C22" s="214" t="s">
        <v>94</v>
      </c>
      <c r="D22" s="126" t="s">
        <v>95</v>
      </c>
      <c r="E22" s="111">
        <v>1.07</v>
      </c>
      <c r="F22" s="111">
        <v>0.16</v>
      </c>
      <c r="G22" s="111">
        <v>4.62</v>
      </c>
      <c r="H22" s="113">
        <v>8.2000000000000003E-2</v>
      </c>
      <c r="I22" s="127" t="s">
        <v>19</v>
      </c>
      <c r="J22" s="127" t="s">
        <v>19</v>
      </c>
      <c r="K22" s="111" t="s">
        <v>19</v>
      </c>
    </row>
    <row r="23" spans="1:11" x14ac:dyDescent="0.25">
      <c r="A23" s="212"/>
      <c r="B23" s="214"/>
      <c r="C23" s="214"/>
      <c r="D23" s="126" t="s">
        <v>96</v>
      </c>
      <c r="E23" s="111">
        <v>0.73</v>
      </c>
      <c r="F23" s="111">
        <v>7.0000000000000007E-2</v>
      </c>
      <c r="G23" s="111">
        <v>4.5599999999999996</v>
      </c>
      <c r="H23" s="113">
        <v>7.9000000000000001E-2</v>
      </c>
      <c r="I23" s="127" t="s">
        <v>19</v>
      </c>
      <c r="J23" s="127" t="s">
        <v>19</v>
      </c>
      <c r="K23" s="111" t="s">
        <v>19</v>
      </c>
    </row>
    <row r="24" spans="1:11" x14ac:dyDescent="0.25">
      <c r="A24" s="212"/>
      <c r="B24" s="214"/>
      <c r="C24" s="214"/>
      <c r="D24" s="126" t="s">
        <v>97</v>
      </c>
      <c r="E24" s="111">
        <v>0.51</v>
      </c>
      <c r="F24" s="111">
        <v>0.14000000000000001</v>
      </c>
      <c r="G24" s="111">
        <v>4.6900000000000004</v>
      </c>
      <c r="H24" s="113">
        <v>7.0000000000000007E-2</v>
      </c>
      <c r="I24" s="127" t="s">
        <v>19</v>
      </c>
      <c r="J24" s="127" t="s">
        <v>19</v>
      </c>
      <c r="K24" s="111" t="s">
        <v>19</v>
      </c>
    </row>
    <row r="25" spans="1:11" x14ac:dyDescent="0.25">
      <c r="A25" s="212">
        <v>2010</v>
      </c>
      <c r="B25" s="213" t="s">
        <v>65</v>
      </c>
      <c r="C25" s="213" t="s">
        <v>88</v>
      </c>
      <c r="D25" s="123" t="s">
        <v>89</v>
      </c>
      <c r="E25" s="124">
        <v>1.08</v>
      </c>
      <c r="F25" s="106">
        <v>0.21</v>
      </c>
      <c r="G25" s="106">
        <v>4.49</v>
      </c>
      <c r="H25" s="125">
        <v>9.0999999999999998E-2</v>
      </c>
      <c r="I25" s="108" t="s">
        <v>19</v>
      </c>
      <c r="J25" s="108" t="s">
        <v>19</v>
      </c>
      <c r="K25" s="118" t="s">
        <v>19</v>
      </c>
    </row>
    <row r="26" spans="1:11" x14ac:dyDescent="0.25">
      <c r="A26" s="212"/>
      <c r="B26" s="213"/>
      <c r="C26" s="213"/>
      <c r="D26" s="123" t="s">
        <v>90</v>
      </c>
      <c r="E26" s="124">
        <v>0.77</v>
      </c>
      <c r="F26" s="106">
        <v>0.15</v>
      </c>
      <c r="G26" s="106">
        <v>4.5599999999999996</v>
      </c>
      <c r="H26" s="125">
        <v>7.2999999999999995E-2</v>
      </c>
      <c r="I26" s="108" t="s">
        <v>19</v>
      </c>
      <c r="J26" s="108" t="s">
        <v>19</v>
      </c>
      <c r="K26" s="118" t="s">
        <v>19</v>
      </c>
    </row>
    <row r="27" spans="1:11" x14ac:dyDescent="0.25">
      <c r="A27" s="212"/>
      <c r="B27" s="213"/>
      <c r="C27" s="213"/>
      <c r="D27" s="123" t="s">
        <v>91</v>
      </c>
      <c r="E27" s="124">
        <v>0.74</v>
      </c>
      <c r="F27" s="106">
        <v>0.14000000000000001</v>
      </c>
      <c r="G27" s="106">
        <v>4.6100000000000003</v>
      </c>
      <c r="H27" s="125">
        <v>7.8E-2</v>
      </c>
      <c r="I27" s="108" t="s">
        <v>19</v>
      </c>
      <c r="J27" s="108" t="s">
        <v>19</v>
      </c>
      <c r="K27" s="118" t="s">
        <v>19</v>
      </c>
    </row>
    <row r="28" spans="1:11" x14ac:dyDescent="0.25">
      <c r="A28" s="212"/>
      <c r="B28" s="213"/>
      <c r="C28" s="213"/>
      <c r="D28" s="123" t="s">
        <v>92</v>
      </c>
      <c r="E28" s="124">
        <v>0.83</v>
      </c>
      <c r="F28" s="106">
        <v>0.11</v>
      </c>
      <c r="G28" s="106">
        <v>4.6900000000000004</v>
      </c>
      <c r="H28" s="125">
        <v>8.5999999999999993E-2</v>
      </c>
      <c r="I28" s="108" t="s">
        <v>19</v>
      </c>
      <c r="J28" s="108" t="s">
        <v>19</v>
      </c>
      <c r="K28" s="118" t="s">
        <v>19</v>
      </c>
    </row>
    <row r="29" spans="1:11" x14ac:dyDescent="0.25">
      <c r="A29" s="212"/>
      <c r="B29" s="213"/>
      <c r="C29" s="213"/>
      <c r="D29" s="123" t="s">
        <v>93</v>
      </c>
      <c r="E29" s="124">
        <v>0.56999999999999995</v>
      </c>
      <c r="F29" s="106">
        <v>0.15</v>
      </c>
      <c r="G29" s="106">
        <v>4.6500000000000004</v>
      </c>
      <c r="H29" s="125">
        <v>6.3E-2</v>
      </c>
      <c r="I29" s="108" t="s">
        <v>19</v>
      </c>
      <c r="J29" s="108" t="s">
        <v>19</v>
      </c>
      <c r="K29" s="118" t="s">
        <v>19</v>
      </c>
    </row>
    <row r="30" spans="1:11" x14ac:dyDescent="0.25">
      <c r="A30" s="212"/>
      <c r="B30" s="213"/>
      <c r="C30" s="213" t="s">
        <v>94</v>
      </c>
      <c r="D30" s="123" t="s">
        <v>95</v>
      </c>
      <c r="E30" s="124">
        <v>1.03</v>
      </c>
      <c r="F30" s="106">
        <v>0.17</v>
      </c>
      <c r="G30" s="106">
        <v>4.7</v>
      </c>
      <c r="H30" s="125">
        <v>8.5000000000000006E-2</v>
      </c>
      <c r="I30" s="108" t="s">
        <v>19</v>
      </c>
      <c r="J30" s="108" t="s">
        <v>19</v>
      </c>
      <c r="K30" s="118" t="s">
        <v>19</v>
      </c>
    </row>
    <row r="31" spans="1:11" x14ac:dyDescent="0.25">
      <c r="A31" s="212"/>
      <c r="B31" s="213"/>
      <c r="C31" s="213"/>
      <c r="D31" s="123" t="s">
        <v>96</v>
      </c>
      <c r="E31" s="124">
        <v>1.1599999999999999</v>
      </c>
      <c r="F31" s="106">
        <v>0.14000000000000001</v>
      </c>
      <c r="G31" s="106">
        <v>4.55</v>
      </c>
      <c r="H31" s="125">
        <v>7.9000000000000001E-2</v>
      </c>
      <c r="I31" s="108" t="s">
        <v>19</v>
      </c>
      <c r="J31" s="108" t="s">
        <v>19</v>
      </c>
      <c r="K31" s="118" t="s">
        <v>19</v>
      </c>
    </row>
    <row r="32" spans="1:11" x14ac:dyDescent="0.25">
      <c r="A32" s="212"/>
      <c r="B32" s="213"/>
      <c r="C32" s="213"/>
      <c r="D32" s="123" t="s">
        <v>97</v>
      </c>
      <c r="E32" s="124">
        <v>0.55000000000000004</v>
      </c>
      <c r="F32" s="106">
        <v>0.16</v>
      </c>
      <c r="G32" s="106">
        <v>4.49</v>
      </c>
      <c r="H32" s="125">
        <v>7.1999999999999995E-2</v>
      </c>
      <c r="I32" s="108" t="s">
        <v>19</v>
      </c>
      <c r="J32" s="108" t="s">
        <v>19</v>
      </c>
      <c r="K32" s="118" t="s">
        <v>19</v>
      </c>
    </row>
    <row r="33" spans="1:11" x14ac:dyDescent="0.25">
      <c r="A33" s="212">
        <v>2011</v>
      </c>
      <c r="B33" s="214" t="s">
        <v>65</v>
      </c>
      <c r="C33" s="214" t="s">
        <v>88</v>
      </c>
      <c r="D33" s="126" t="s">
        <v>89</v>
      </c>
      <c r="E33" s="111">
        <v>0.98</v>
      </c>
      <c r="F33" s="111">
        <v>0.11</v>
      </c>
      <c r="G33" s="111">
        <v>4.3899999999999997</v>
      </c>
      <c r="H33" s="113">
        <v>9.6000000000000002E-2</v>
      </c>
      <c r="I33" s="127">
        <v>239</v>
      </c>
      <c r="J33" s="127">
        <v>1184</v>
      </c>
      <c r="K33" s="111" t="s">
        <v>19</v>
      </c>
    </row>
    <row r="34" spans="1:11" x14ac:dyDescent="0.25">
      <c r="A34" s="212"/>
      <c r="B34" s="214"/>
      <c r="C34" s="214"/>
      <c r="D34" s="126" t="s">
        <v>90</v>
      </c>
      <c r="E34" s="111">
        <v>0.77</v>
      </c>
      <c r="F34" s="111">
        <v>0.13</v>
      </c>
      <c r="G34" s="111">
        <v>4.5599999999999996</v>
      </c>
      <c r="H34" s="113">
        <v>7.3999999999999996E-2</v>
      </c>
      <c r="I34" s="127">
        <v>232</v>
      </c>
      <c r="J34" s="127">
        <v>1103</v>
      </c>
      <c r="K34" s="111" t="s">
        <v>19</v>
      </c>
    </row>
    <row r="35" spans="1:11" x14ac:dyDescent="0.25">
      <c r="A35" s="212"/>
      <c r="B35" s="214"/>
      <c r="C35" s="214"/>
      <c r="D35" s="126" t="s">
        <v>91</v>
      </c>
      <c r="E35" s="111">
        <v>0.79</v>
      </c>
      <c r="F35" s="111">
        <v>0.16</v>
      </c>
      <c r="G35" s="111">
        <v>4.68</v>
      </c>
      <c r="H35" s="113">
        <v>8.5999999999999993E-2</v>
      </c>
      <c r="I35" s="127">
        <v>231</v>
      </c>
      <c r="J35" s="127">
        <v>835</v>
      </c>
      <c r="K35" s="111" t="s">
        <v>19</v>
      </c>
    </row>
    <row r="36" spans="1:11" x14ac:dyDescent="0.25">
      <c r="A36" s="212"/>
      <c r="B36" s="214"/>
      <c r="C36" s="214"/>
      <c r="D36" s="126" t="s">
        <v>92</v>
      </c>
      <c r="E36" s="111">
        <v>0.94</v>
      </c>
      <c r="F36" s="111">
        <v>0.09</v>
      </c>
      <c r="G36" s="111">
        <v>4.46</v>
      </c>
      <c r="H36" s="113">
        <v>7.9000000000000001E-2</v>
      </c>
      <c r="I36" s="127">
        <v>227</v>
      </c>
      <c r="J36" s="127">
        <v>948</v>
      </c>
      <c r="K36" s="111" t="s">
        <v>19</v>
      </c>
    </row>
    <row r="37" spans="1:11" x14ac:dyDescent="0.25">
      <c r="A37" s="212"/>
      <c r="B37" s="214"/>
      <c r="C37" s="214"/>
      <c r="D37" s="126" t="s">
        <v>93</v>
      </c>
      <c r="E37" s="111">
        <v>0.69</v>
      </c>
      <c r="F37" s="111">
        <v>0.14000000000000001</v>
      </c>
      <c r="G37" s="111">
        <v>4.5599999999999996</v>
      </c>
      <c r="H37" s="113">
        <v>6.3E-2</v>
      </c>
      <c r="I37" s="127">
        <v>214</v>
      </c>
      <c r="J37" s="127">
        <v>628</v>
      </c>
      <c r="K37" s="111" t="s">
        <v>19</v>
      </c>
    </row>
    <row r="38" spans="1:11" x14ac:dyDescent="0.25">
      <c r="A38" s="212"/>
      <c r="B38" s="214"/>
      <c r="C38" s="214" t="s">
        <v>94</v>
      </c>
      <c r="D38" s="126" t="s">
        <v>95</v>
      </c>
      <c r="E38" s="111">
        <v>0.94</v>
      </c>
      <c r="F38" s="111">
        <v>0.12</v>
      </c>
      <c r="G38" s="111">
        <v>4.74</v>
      </c>
      <c r="H38" s="113">
        <v>8.5000000000000006E-2</v>
      </c>
      <c r="I38" s="127">
        <v>224</v>
      </c>
      <c r="J38" s="127">
        <v>812</v>
      </c>
      <c r="K38" s="111" t="s">
        <v>19</v>
      </c>
    </row>
    <row r="39" spans="1:11" x14ac:dyDescent="0.25">
      <c r="A39" s="212"/>
      <c r="B39" s="214"/>
      <c r="C39" s="214"/>
      <c r="D39" s="126" t="s">
        <v>96</v>
      </c>
      <c r="E39" s="111">
        <v>1.1299999999999999</v>
      </c>
      <c r="F39" s="111">
        <v>0.13</v>
      </c>
      <c r="G39" s="111">
        <v>4.6900000000000004</v>
      </c>
      <c r="H39" s="113">
        <v>0.09</v>
      </c>
      <c r="I39" s="127">
        <v>238</v>
      </c>
      <c r="J39" s="127">
        <v>1210</v>
      </c>
      <c r="K39" s="111" t="s">
        <v>19</v>
      </c>
    </row>
    <row r="40" spans="1:11" x14ac:dyDescent="0.25">
      <c r="A40" s="212"/>
      <c r="B40" s="214"/>
      <c r="C40" s="214"/>
      <c r="D40" s="126" t="s">
        <v>97</v>
      </c>
      <c r="E40" s="111">
        <v>0.51</v>
      </c>
      <c r="F40" s="111">
        <v>0.16</v>
      </c>
      <c r="G40" s="111">
        <v>4.5199999999999996</v>
      </c>
      <c r="H40" s="113">
        <v>0.06</v>
      </c>
      <c r="I40" s="127">
        <v>214</v>
      </c>
      <c r="J40" s="127">
        <v>490</v>
      </c>
      <c r="K40" s="111" t="s">
        <v>19</v>
      </c>
    </row>
    <row r="41" spans="1:11" x14ac:dyDescent="0.25">
      <c r="A41" s="128"/>
      <c r="B41" s="129" t="s">
        <v>98</v>
      </c>
      <c r="C41" s="130"/>
      <c r="D41" s="130"/>
      <c r="E41" s="131"/>
      <c r="F41" s="131"/>
      <c r="G41" s="131"/>
      <c r="H41" s="132"/>
      <c r="I41" s="133"/>
      <c r="J41" s="133"/>
      <c r="K41" s="131"/>
    </row>
    <row r="42" spans="1:11" x14ac:dyDescent="0.25">
      <c r="A42" s="212">
        <v>2012</v>
      </c>
      <c r="B42" s="214" t="s">
        <v>99</v>
      </c>
      <c r="C42" s="214" t="s">
        <v>88</v>
      </c>
      <c r="D42" s="126" t="s">
        <v>89</v>
      </c>
      <c r="E42" s="111">
        <v>0.01</v>
      </c>
      <c r="F42" s="111">
        <v>0.01</v>
      </c>
      <c r="G42" s="111">
        <v>1.3640000000000001</v>
      </c>
      <c r="H42" s="113">
        <v>8.3000000000000001E-3</v>
      </c>
      <c r="I42" s="127">
        <v>243</v>
      </c>
      <c r="J42" s="127">
        <v>520</v>
      </c>
      <c r="K42" s="111" t="s">
        <v>19</v>
      </c>
    </row>
    <row r="43" spans="1:11" x14ac:dyDescent="0.25">
      <c r="A43" s="212"/>
      <c r="B43" s="214"/>
      <c r="C43" s="214"/>
      <c r="D43" s="126" t="s">
        <v>90</v>
      </c>
      <c r="E43" s="111">
        <v>0.18</v>
      </c>
      <c r="F43" s="111">
        <v>0.02</v>
      </c>
      <c r="G43" s="111">
        <v>1.61</v>
      </c>
      <c r="H43" s="113">
        <v>1.0999999999999999E-2</v>
      </c>
      <c r="I43" s="127">
        <v>226</v>
      </c>
      <c r="J43" s="127">
        <v>607</v>
      </c>
      <c r="K43" s="111">
        <v>7.2</v>
      </c>
    </row>
    <row r="44" spans="1:11" x14ac:dyDescent="0.25">
      <c r="A44" s="212"/>
      <c r="B44" s="214"/>
      <c r="C44" s="214"/>
      <c r="D44" s="126" t="s">
        <v>91</v>
      </c>
      <c r="E44" s="111">
        <v>0.19</v>
      </c>
      <c r="F44" s="111">
        <v>0.01</v>
      </c>
      <c r="G44" s="111">
        <v>1.6060000000000001</v>
      </c>
      <c r="H44" s="113">
        <v>1.1599999999999999E-2</v>
      </c>
      <c r="I44" s="127">
        <v>225</v>
      </c>
      <c r="J44" s="127">
        <v>689</v>
      </c>
      <c r="K44" s="111">
        <v>9.5</v>
      </c>
    </row>
    <row r="45" spans="1:11" x14ac:dyDescent="0.25">
      <c r="A45" s="212"/>
      <c r="B45" s="214"/>
      <c r="C45" s="214"/>
      <c r="D45" s="126" t="s">
        <v>92</v>
      </c>
      <c r="E45" s="111">
        <v>0.14000000000000001</v>
      </c>
      <c r="F45" s="111">
        <v>0.02</v>
      </c>
      <c r="G45" s="111">
        <v>1.58</v>
      </c>
      <c r="H45" s="113">
        <v>1.4E-2</v>
      </c>
      <c r="I45" s="127">
        <v>219</v>
      </c>
      <c r="J45" s="127">
        <v>666</v>
      </c>
      <c r="K45" s="111">
        <v>7.8</v>
      </c>
    </row>
    <row r="46" spans="1:11" x14ac:dyDescent="0.25">
      <c r="A46" s="212"/>
      <c r="B46" s="214"/>
      <c r="C46" s="214"/>
      <c r="D46" s="126" t="s">
        <v>93</v>
      </c>
      <c r="E46" s="111">
        <v>0.23</v>
      </c>
      <c r="F46" s="111">
        <v>0.03</v>
      </c>
      <c r="G46" s="111">
        <v>1.413</v>
      </c>
      <c r="H46" s="113">
        <v>1.3299999999999999E-2</v>
      </c>
      <c r="I46" s="127">
        <v>207</v>
      </c>
      <c r="J46" s="127">
        <v>643</v>
      </c>
      <c r="K46" s="111">
        <v>4.22</v>
      </c>
    </row>
    <row r="47" spans="1:11" x14ac:dyDescent="0.25">
      <c r="A47" s="212"/>
      <c r="B47" s="214"/>
      <c r="C47" s="214" t="s">
        <v>94</v>
      </c>
      <c r="D47" s="126" t="s">
        <v>95</v>
      </c>
      <c r="E47" s="111">
        <v>0.3</v>
      </c>
      <c r="F47" s="111">
        <v>0.01</v>
      </c>
      <c r="G47" s="111">
        <v>1.4630000000000001</v>
      </c>
      <c r="H47" s="113">
        <v>1.1900000000000001E-2</v>
      </c>
      <c r="I47" s="127">
        <v>223</v>
      </c>
      <c r="J47" s="127">
        <v>734</v>
      </c>
      <c r="K47" s="111">
        <v>7.9</v>
      </c>
    </row>
    <row r="48" spans="1:11" x14ac:dyDescent="0.25">
      <c r="A48" s="212"/>
      <c r="B48" s="214"/>
      <c r="C48" s="214"/>
      <c r="D48" s="126" t="s">
        <v>96</v>
      </c>
      <c r="E48" s="111">
        <v>0.2</v>
      </c>
      <c r="F48" s="111">
        <v>0.05</v>
      </c>
      <c r="G48" s="111">
        <v>1.3080000000000001</v>
      </c>
      <c r="H48" s="113">
        <v>1.4999999999999999E-2</v>
      </c>
      <c r="I48" s="127">
        <v>229</v>
      </c>
      <c r="J48" s="127">
        <v>695</v>
      </c>
      <c r="K48" s="111">
        <v>7.6</v>
      </c>
    </row>
    <row r="49" spans="1:11" x14ac:dyDescent="0.25">
      <c r="A49" s="212"/>
      <c r="B49" s="214"/>
      <c r="C49" s="214"/>
      <c r="D49" s="126" t="s">
        <v>97</v>
      </c>
      <c r="E49" s="111">
        <v>0.25</v>
      </c>
      <c r="F49" s="111">
        <v>0.02</v>
      </c>
      <c r="G49" s="111">
        <v>1.3560000000000001</v>
      </c>
      <c r="H49" s="113">
        <v>1.43E-2</v>
      </c>
      <c r="I49" s="127">
        <v>216</v>
      </c>
      <c r="J49" s="127">
        <v>696</v>
      </c>
      <c r="K49" s="111">
        <v>3.72</v>
      </c>
    </row>
    <row r="50" spans="1:11" x14ac:dyDescent="0.25">
      <c r="A50" s="212">
        <v>2013</v>
      </c>
      <c r="B50" s="213" t="s">
        <v>99</v>
      </c>
      <c r="C50" s="213" t="s">
        <v>88</v>
      </c>
      <c r="D50" s="123" t="s">
        <v>89</v>
      </c>
      <c r="E50" s="124">
        <v>0.03</v>
      </c>
      <c r="F50" s="106">
        <v>1.2999999999999999E-2</v>
      </c>
      <c r="G50" s="106">
        <v>1.24</v>
      </c>
      <c r="H50" s="125">
        <v>0.01</v>
      </c>
      <c r="I50" s="108">
        <v>235</v>
      </c>
      <c r="J50" s="108">
        <v>592</v>
      </c>
      <c r="K50" s="118">
        <v>4.5</v>
      </c>
    </row>
    <row r="51" spans="1:11" x14ac:dyDescent="0.25">
      <c r="A51" s="212"/>
      <c r="B51" s="213"/>
      <c r="C51" s="213"/>
      <c r="D51" s="123" t="s">
        <v>90</v>
      </c>
      <c r="E51" s="124">
        <v>0.17</v>
      </c>
      <c r="F51" s="106">
        <v>1.0999999999999999E-2</v>
      </c>
      <c r="G51" s="106">
        <v>1.4</v>
      </c>
      <c r="H51" s="125">
        <v>1.0999999999999999E-2</v>
      </c>
      <c r="I51" s="108">
        <v>222</v>
      </c>
      <c r="J51" s="108">
        <v>610</v>
      </c>
      <c r="K51" s="118">
        <v>6.27</v>
      </c>
    </row>
    <row r="52" spans="1:11" x14ac:dyDescent="0.25">
      <c r="A52" s="212"/>
      <c r="B52" s="213"/>
      <c r="C52" s="213"/>
      <c r="D52" s="123" t="s">
        <v>91</v>
      </c>
      <c r="E52" s="124">
        <v>0.12</v>
      </c>
      <c r="F52" s="106">
        <v>1.2999999999999999E-2</v>
      </c>
      <c r="G52" s="106">
        <v>1.59</v>
      </c>
      <c r="H52" s="125">
        <v>1.2999999999999999E-2</v>
      </c>
      <c r="I52" s="108">
        <v>216.85979903918428</v>
      </c>
      <c r="J52" s="108">
        <v>691.54725687307143</v>
      </c>
      <c r="K52" s="118">
        <v>6.76</v>
      </c>
    </row>
    <row r="53" spans="1:11" x14ac:dyDescent="0.25">
      <c r="A53" s="212"/>
      <c r="B53" s="213"/>
      <c r="C53" s="213"/>
      <c r="D53" s="123" t="s">
        <v>92</v>
      </c>
      <c r="E53" s="124">
        <v>0.1</v>
      </c>
      <c r="F53" s="106">
        <v>1.6E-2</v>
      </c>
      <c r="G53" s="106">
        <v>1.49</v>
      </c>
      <c r="H53" s="125">
        <v>1.4999999999999999E-2</v>
      </c>
      <c r="I53" s="108">
        <v>217</v>
      </c>
      <c r="J53" s="108">
        <v>690</v>
      </c>
      <c r="K53" s="118">
        <v>5.57</v>
      </c>
    </row>
    <row r="54" spans="1:11" x14ac:dyDescent="0.25">
      <c r="A54" s="212"/>
      <c r="B54" s="213"/>
      <c r="C54" s="213"/>
      <c r="D54" s="123" t="s">
        <v>93</v>
      </c>
      <c r="E54" s="124">
        <v>0.26</v>
      </c>
      <c r="F54" s="106">
        <v>2.5999999999999999E-2</v>
      </c>
      <c r="G54" s="106">
        <v>1.39</v>
      </c>
      <c r="H54" s="125">
        <v>1.4999999999999999E-2</v>
      </c>
      <c r="I54" s="108">
        <v>210</v>
      </c>
      <c r="J54" s="108">
        <v>669</v>
      </c>
      <c r="K54" s="118">
        <v>5.08</v>
      </c>
    </row>
    <row r="55" spans="1:11" x14ac:dyDescent="0.25">
      <c r="A55" s="212"/>
      <c r="B55" s="213"/>
      <c r="C55" s="213" t="s">
        <v>94</v>
      </c>
      <c r="D55" s="123" t="s">
        <v>95</v>
      </c>
      <c r="E55" s="124">
        <v>0.28999999999999998</v>
      </c>
      <c r="F55" s="106">
        <v>8.0000000000000002E-3</v>
      </c>
      <c r="G55" s="106">
        <v>1.46</v>
      </c>
      <c r="H55" s="125">
        <v>1.0999999999999999E-2</v>
      </c>
      <c r="I55" s="108">
        <v>218</v>
      </c>
      <c r="J55" s="108">
        <v>720</v>
      </c>
      <c r="K55" s="118">
        <v>10.11</v>
      </c>
    </row>
    <row r="56" spans="1:11" x14ac:dyDescent="0.25">
      <c r="A56" s="212"/>
      <c r="B56" s="213"/>
      <c r="C56" s="213"/>
      <c r="D56" s="123" t="s">
        <v>96</v>
      </c>
      <c r="E56" s="124">
        <v>0.12</v>
      </c>
      <c r="F56" s="106">
        <v>2.9000000000000001E-2</v>
      </c>
      <c r="G56" s="106">
        <v>1.1599999999999999</v>
      </c>
      <c r="H56" s="125">
        <v>1.0999999999999999E-2</v>
      </c>
      <c r="I56" s="108">
        <v>234</v>
      </c>
      <c r="J56" s="108">
        <v>635</v>
      </c>
      <c r="K56" s="118">
        <v>4.6100000000000003</v>
      </c>
    </row>
    <row r="57" spans="1:11" x14ac:dyDescent="0.25">
      <c r="A57" s="212"/>
      <c r="B57" s="213"/>
      <c r="C57" s="213"/>
      <c r="D57" s="123" t="s">
        <v>97</v>
      </c>
      <c r="E57" s="124">
        <v>0.24</v>
      </c>
      <c r="F57" s="106">
        <v>2.8000000000000001E-2</v>
      </c>
      <c r="G57" s="106">
        <v>1.42</v>
      </c>
      <c r="H57" s="125">
        <v>1.4E-2</v>
      </c>
      <c r="I57" s="108">
        <v>214.13697106588964</v>
      </c>
      <c r="J57" s="108">
        <v>692</v>
      </c>
      <c r="K57" s="118">
        <v>4.32</v>
      </c>
    </row>
    <row r="59" spans="1:11" x14ac:dyDescent="0.25">
      <c r="A59" t="s">
        <v>34</v>
      </c>
    </row>
    <row r="60" spans="1:11" ht="30" customHeight="1" x14ac:dyDescent="0.25">
      <c r="A60" s="215" t="s">
        <v>100</v>
      </c>
      <c r="B60" s="215"/>
      <c r="C60" s="215"/>
      <c r="D60" s="215"/>
      <c r="E60" s="215"/>
      <c r="F60" s="215"/>
      <c r="G60" s="215"/>
      <c r="H60" s="215"/>
      <c r="I60" s="215"/>
      <c r="J60" s="215"/>
      <c r="K60" s="215"/>
    </row>
    <row r="61" spans="1:11" ht="15" customHeight="1" x14ac:dyDescent="0.25">
      <c r="A61" s="134" t="s">
        <v>101</v>
      </c>
      <c r="B61" s="135"/>
      <c r="C61" s="135"/>
      <c r="D61" s="135"/>
      <c r="E61" s="135"/>
      <c r="F61" s="135"/>
      <c r="G61" s="135"/>
      <c r="H61" s="135"/>
      <c r="I61" s="135"/>
      <c r="J61" s="135"/>
      <c r="K61" s="135"/>
    </row>
    <row r="62" spans="1:11" x14ac:dyDescent="0.25">
      <c r="A62" s="136" t="s">
        <v>102</v>
      </c>
    </row>
    <row r="63" spans="1:11" x14ac:dyDescent="0.25">
      <c r="A63" s="136" t="s">
        <v>103</v>
      </c>
    </row>
  </sheetData>
  <mergeCells count="29">
    <mergeCell ref="A1:K1"/>
    <mergeCell ref="A3:A4"/>
    <mergeCell ref="B3:B4"/>
    <mergeCell ref="C3:D4"/>
    <mergeCell ref="A9:A16"/>
    <mergeCell ref="B9:B16"/>
    <mergeCell ref="C9:C13"/>
    <mergeCell ref="C14:C16"/>
    <mergeCell ref="A17:A24"/>
    <mergeCell ref="B17:B24"/>
    <mergeCell ref="C17:C21"/>
    <mergeCell ref="C22:C24"/>
    <mergeCell ref="A25:A32"/>
    <mergeCell ref="B25:B32"/>
    <mergeCell ref="C25:C29"/>
    <mergeCell ref="C30:C32"/>
    <mergeCell ref="A33:A40"/>
    <mergeCell ref="B33:B40"/>
    <mergeCell ref="C33:C37"/>
    <mergeCell ref="C38:C40"/>
    <mergeCell ref="A42:A49"/>
    <mergeCell ref="B42:B49"/>
    <mergeCell ref="C42:C46"/>
    <mergeCell ref="C47:C49"/>
    <mergeCell ref="A50:A57"/>
    <mergeCell ref="B50:B57"/>
    <mergeCell ref="C50:C54"/>
    <mergeCell ref="C55:C57"/>
    <mergeCell ref="A60:K60"/>
  </mergeCells>
  <pageMargins left="0.31496062992125984" right="0.31496062992125984" top="0.19685039370078741" bottom="0.19685039370078741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workbookViewId="0">
      <selection activeCell="K46" sqref="K46"/>
    </sheetView>
  </sheetViews>
  <sheetFormatPr defaultRowHeight="15" x14ac:dyDescent="0.25"/>
  <cols>
    <col min="1" max="2" width="11.42578125" style="224" customWidth="1"/>
    <col min="3" max="3" width="12.7109375" style="224" bestFit="1" customWidth="1"/>
    <col min="4" max="4" width="12.28515625" style="224" customWidth="1"/>
    <col min="5" max="8" width="10.7109375" style="224" customWidth="1"/>
    <col min="9" max="16384" width="9.140625" style="224"/>
  </cols>
  <sheetData>
    <row r="1" spans="1:8" x14ac:dyDescent="0.25">
      <c r="A1" s="248" t="s">
        <v>169</v>
      </c>
      <c r="B1" s="248"/>
      <c r="C1" s="248"/>
      <c r="D1" s="248"/>
      <c r="E1" s="248"/>
      <c r="F1" s="248"/>
      <c r="G1" s="248"/>
      <c r="H1" s="248"/>
    </row>
    <row r="2" spans="1:8" ht="15" customHeight="1" x14ac:dyDescent="0.25">
      <c r="A2" s="249" t="s">
        <v>1</v>
      </c>
      <c r="B2" s="249" t="s">
        <v>3</v>
      </c>
      <c r="C2" s="249" t="s">
        <v>59</v>
      </c>
      <c r="D2" s="249"/>
      <c r="E2" s="250" t="s">
        <v>4</v>
      </c>
      <c r="F2" s="250" t="s">
        <v>5</v>
      </c>
      <c r="G2" s="250" t="s">
        <v>6</v>
      </c>
      <c r="H2" s="250" t="s">
        <v>10</v>
      </c>
    </row>
    <row r="3" spans="1:8" ht="15" customHeight="1" x14ac:dyDescent="0.25">
      <c r="A3" s="249"/>
      <c r="B3" s="249"/>
      <c r="C3" s="249"/>
      <c r="D3" s="249"/>
      <c r="E3" s="250" t="s">
        <v>11</v>
      </c>
      <c r="F3" s="250" t="s">
        <v>11</v>
      </c>
      <c r="G3" s="250" t="s">
        <v>11</v>
      </c>
      <c r="H3" s="250" t="s">
        <v>11</v>
      </c>
    </row>
    <row r="4" spans="1:8" ht="15" customHeight="1" x14ac:dyDescent="0.25">
      <c r="A4" s="251" t="s">
        <v>81</v>
      </c>
      <c r="B4" s="252" t="s">
        <v>82</v>
      </c>
      <c r="C4" s="234" t="s">
        <v>88</v>
      </c>
      <c r="D4" s="253" t="s">
        <v>89</v>
      </c>
      <c r="E4" s="232">
        <v>0.76391639163916392</v>
      </c>
      <c r="F4" s="254">
        <v>0.27928126145947929</v>
      </c>
      <c r="G4" s="232">
        <v>4.3945727906123944</v>
      </c>
      <c r="H4" s="254">
        <v>0.27106710671067108</v>
      </c>
    </row>
    <row r="5" spans="1:8" ht="15" customHeight="1" x14ac:dyDescent="0.25">
      <c r="A5" s="255"/>
      <c r="B5" s="255"/>
      <c r="C5" s="234"/>
      <c r="D5" s="253" t="s">
        <v>90</v>
      </c>
      <c r="E5" s="232">
        <v>1.2489208633093527</v>
      </c>
      <c r="F5" s="254">
        <v>0.45659472422062358</v>
      </c>
      <c r="G5" s="232">
        <v>7.1846522781774587</v>
      </c>
      <c r="H5" s="254">
        <v>0.44316546762589931</v>
      </c>
    </row>
    <row r="6" spans="1:8" ht="15" customHeight="1" x14ac:dyDescent="0.25">
      <c r="A6" s="255"/>
      <c r="B6" s="255"/>
      <c r="C6" s="234"/>
      <c r="D6" s="253" t="s">
        <v>91</v>
      </c>
      <c r="E6" s="232">
        <v>1.2499200000000001</v>
      </c>
      <c r="F6" s="254">
        <v>0.45696000000000003</v>
      </c>
      <c r="G6" s="232">
        <v>7.1904000000000003</v>
      </c>
      <c r="H6" s="254">
        <v>0.44352000000000003</v>
      </c>
    </row>
    <row r="7" spans="1:8" ht="15" customHeight="1" x14ac:dyDescent="0.25">
      <c r="A7" s="255"/>
      <c r="B7" s="255"/>
      <c r="C7" s="234"/>
      <c r="D7" s="253" t="s">
        <v>92</v>
      </c>
      <c r="E7" s="232">
        <v>2.01376</v>
      </c>
      <c r="F7" s="254">
        <v>0.73621333333333339</v>
      </c>
      <c r="G7" s="232">
        <v>11.584533333333333</v>
      </c>
      <c r="H7" s="254">
        <v>0.71456000000000008</v>
      </c>
    </row>
    <row r="8" spans="1:8" ht="15" customHeight="1" x14ac:dyDescent="0.25">
      <c r="A8" s="255"/>
      <c r="B8" s="255"/>
      <c r="C8" s="234"/>
      <c r="D8" s="231" t="s">
        <v>93</v>
      </c>
      <c r="E8" s="232">
        <v>2.01376</v>
      </c>
      <c r="F8" s="254">
        <v>0.73621333333333339</v>
      </c>
      <c r="G8" s="232">
        <v>11.584533333333333</v>
      </c>
      <c r="H8" s="254">
        <v>0.71456000000000008</v>
      </c>
    </row>
    <row r="9" spans="1:8" ht="15" customHeight="1" x14ac:dyDescent="0.25">
      <c r="A9" s="255"/>
      <c r="B9" s="255"/>
      <c r="C9" s="252" t="s">
        <v>94</v>
      </c>
      <c r="D9" s="231" t="s">
        <v>95</v>
      </c>
      <c r="E9" s="232">
        <v>3.0191304347826091</v>
      </c>
      <c r="F9" s="254">
        <v>1.1037681159420292</v>
      </c>
      <c r="G9" s="232">
        <v>17.368115942028986</v>
      </c>
      <c r="H9" s="254">
        <v>1.0713043478260871</v>
      </c>
    </row>
    <row r="10" spans="1:8" ht="15" customHeight="1" x14ac:dyDescent="0.25">
      <c r="A10" s="255"/>
      <c r="B10" s="255"/>
      <c r="C10" s="256"/>
      <c r="D10" s="231" t="s">
        <v>97</v>
      </c>
      <c r="E10" s="232">
        <v>2.2915200000000002</v>
      </c>
      <c r="F10" s="254">
        <v>0.83776000000000006</v>
      </c>
      <c r="G10" s="232">
        <v>13.182399999999999</v>
      </c>
      <c r="H10" s="254">
        <v>0.81311999999999995</v>
      </c>
    </row>
    <row r="11" spans="1:8" ht="15" customHeight="1" x14ac:dyDescent="0.25">
      <c r="A11" s="257" t="s">
        <v>83</v>
      </c>
      <c r="B11" s="258" t="s">
        <v>84</v>
      </c>
      <c r="C11" s="229" t="s">
        <v>88</v>
      </c>
      <c r="D11" s="156" t="s">
        <v>89</v>
      </c>
      <c r="E11" s="228">
        <v>0.68671087292215471</v>
      </c>
      <c r="F11" s="259">
        <v>0.22890362430738484</v>
      </c>
      <c r="G11" s="228">
        <v>2.7765161837284644</v>
      </c>
      <c r="H11" s="259">
        <v>0.13479880098101554</v>
      </c>
    </row>
    <row r="12" spans="1:8" ht="15" customHeight="1" x14ac:dyDescent="0.25">
      <c r="A12" s="260"/>
      <c r="B12" s="255"/>
      <c r="C12" s="229"/>
      <c r="D12" s="156" t="s">
        <v>90</v>
      </c>
      <c r="E12" s="228">
        <v>1.1226981717378393</v>
      </c>
      <c r="F12" s="259">
        <v>0.37423272391261303</v>
      </c>
      <c r="G12" s="228">
        <v>4.5393043363474357</v>
      </c>
      <c r="H12" s="259">
        <v>0.22038149297076101</v>
      </c>
    </row>
    <row r="13" spans="1:8" ht="15" customHeight="1" x14ac:dyDescent="0.25">
      <c r="A13" s="260"/>
      <c r="B13" s="255"/>
      <c r="C13" s="229"/>
      <c r="D13" s="156" t="s">
        <v>91</v>
      </c>
      <c r="E13" s="228">
        <v>1.1235963302752294</v>
      </c>
      <c r="F13" s="259">
        <v>0.37453211009174309</v>
      </c>
      <c r="G13" s="228">
        <v>4.5429357798165135</v>
      </c>
      <c r="H13" s="259">
        <v>0.22055779816513763</v>
      </c>
    </row>
    <row r="14" spans="1:8" ht="15" customHeight="1" x14ac:dyDescent="0.25">
      <c r="A14" s="260"/>
      <c r="B14" s="255"/>
      <c r="C14" s="229"/>
      <c r="D14" s="156" t="s">
        <v>92</v>
      </c>
      <c r="E14" s="228">
        <v>1.810238532110092</v>
      </c>
      <c r="F14" s="259">
        <v>0.60341284403669726</v>
      </c>
      <c r="G14" s="228">
        <v>7.3191743119266057</v>
      </c>
      <c r="H14" s="259">
        <v>0.35534311926605505</v>
      </c>
    </row>
    <row r="15" spans="1:8" ht="15" customHeight="1" x14ac:dyDescent="0.25">
      <c r="A15" s="260"/>
      <c r="B15" s="255"/>
      <c r="C15" s="229"/>
      <c r="D15" s="156" t="s">
        <v>93</v>
      </c>
      <c r="E15" s="228">
        <v>1.810238532110092</v>
      </c>
      <c r="F15" s="259">
        <v>0.60341284403669726</v>
      </c>
      <c r="G15" s="228">
        <v>7.3191743119266057</v>
      </c>
      <c r="H15" s="259">
        <v>0.35534311926605505</v>
      </c>
    </row>
    <row r="16" spans="1:8" ht="15" customHeight="1" x14ac:dyDescent="0.25">
      <c r="A16" s="260"/>
      <c r="B16" s="255"/>
      <c r="C16" s="258" t="s">
        <v>94</v>
      </c>
      <c r="D16" s="227" t="s">
        <v>95</v>
      </c>
      <c r="E16" s="228">
        <v>2.7140007977662548</v>
      </c>
      <c r="F16" s="259">
        <v>0.90466693258875142</v>
      </c>
      <c r="G16" s="228">
        <v>10.973274830474672</v>
      </c>
      <c r="H16" s="259">
        <v>0.5327483047467092</v>
      </c>
    </row>
    <row r="17" spans="1:8" ht="15" customHeight="1" x14ac:dyDescent="0.25">
      <c r="A17" s="260"/>
      <c r="B17" s="255"/>
      <c r="C17" s="261"/>
      <c r="D17" s="227" t="s">
        <v>97</v>
      </c>
      <c r="E17" s="228">
        <v>2.0599266055045873</v>
      </c>
      <c r="F17" s="259">
        <v>0.68664220183486235</v>
      </c>
      <c r="G17" s="228">
        <v>8.3287155963302748</v>
      </c>
      <c r="H17" s="259">
        <v>0.40435596330275231</v>
      </c>
    </row>
    <row r="18" spans="1:8" ht="15" customHeight="1" x14ac:dyDescent="0.25">
      <c r="A18" s="257" t="s">
        <v>85</v>
      </c>
      <c r="B18" s="252" t="s">
        <v>68</v>
      </c>
      <c r="C18" s="234" t="s">
        <v>88</v>
      </c>
      <c r="D18" s="253" t="s">
        <v>89</v>
      </c>
      <c r="E18" s="232">
        <v>0.37403740374037403</v>
      </c>
      <c r="F18" s="254">
        <v>0.12761276127612761</v>
      </c>
      <c r="G18" s="232">
        <v>2.7106710671067109</v>
      </c>
      <c r="H18" s="254">
        <v>5.2805280528052799E-2</v>
      </c>
    </row>
    <row r="19" spans="1:8" ht="15" customHeight="1" x14ac:dyDescent="0.25">
      <c r="A19" s="260"/>
      <c r="B19" s="255"/>
      <c r="C19" s="234"/>
      <c r="D19" s="253" t="s">
        <v>90</v>
      </c>
      <c r="E19" s="232">
        <v>0.61151079136690645</v>
      </c>
      <c r="F19" s="254">
        <v>0.20863309352517986</v>
      </c>
      <c r="G19" s="232">
        <v>4.4316546762589928</v>
      </c>
      <c r="H19" s="254">
        <v>8.6330935251798552E-2</v>
      </c>
    </row>
    <row r="20" spans="1:8" ht="15" customHeight="1" x14ac:dyDescent="0.25">
      <c r="A20" s="260"/>
      <c r="B20" s="255"/>
      <c r="C20" s="234"/>
      <c r="D20" s="253" t="s">
        <v>91</v>
      </c>
      <c r="E20" s="232">
        <v>0.61199999999999999</v>
      </c>
      <c r="F20" s="254">
        <v>0.20879999999999999</v>
      </c>
      <c r="G20" s="232">
        <v>4.4352</v>
      </c>
      <c r="H20" s="254">
        <v>8.6399999999999991E-2</v>
      </c>
    </row>
    <row r="21" spans="1:8" ht="15" customHeight="1" x14ac:dyDescent="0.25">
      <c r="A21" s="260"/>
      <c r="B21" s="255"/>
      <c r="C21" s="234"/>
      <c r="D21" s="253" t="s">
        <v>92</v>
      </c>
      <c r="E21" s="232">
        <v>0.98599999999999999</v>
      </c>
      <c r="F21" s="254">
        <v>0.33639999999999998</v>
      </c>
      <c r="G21" s="232">
        <v>7.1456000000000008</v>
      </c>
      <c r="H21" s="254">
        <v>0.13919999999999999</v>
      </c>
    </row>
    <row r="22" spans="1:8" ht="15" customHeight="1" x14ac:dyDescent="0.25">
      <c r="A22" s="260"/>
      <c r="B22" s="255"/>
      <c r="C22" s="234"/>
      <c r="D22" s="231" t="s">
        <v>93</v>
      </c>
      <c r="E22" s="232">
        <v>0.98599999999999999</v>
      </c>
      <c r="F22" s="254">
        <v>0.33639999999999998</v>
      </c>
      <c r="G22" s="232">
        <v>7.1456000000000008</v>
      </c>
      <c r="H22" s="254">
        <v>0.13919999999999999</v>
      </c>
    </row>
    <row r="23" spans="1:8" ht="15" customHeight="1" x14ac:dyDescent="0.25">
      <c r="A23" s="260"/>
      <c r="B23" s="255"/>
      <c r="C23" s="252" t="s">
        <v>94</v>
      </c>
      <c r="D23" s="231" t="s">
        <v>95</v>
      </c>
      <c r="E23" s="232">
        <v>1.4782608695652175</v>
      </c>
      <c r="F23" s="254">
        <v>0.5043478260869565</v>
      </c>
      <c r="G23" s="232">
        <v>10.71304347826087</v>
      </c>
      <c r="H23" s="254">
        <v>0.20869565217391303</v>
      </c>
    </row>
    <row r="24" spans="1:8" ht="15" customHeight="1" x14ac:dyDescent="0.25">
      <c r="A24" s="260"/>
      <c r="B24" s="255"/>
      <c r="C24" s="256"/>
      <c r="D24" s="231" t="s">
        <v>97</v>
      </c>
      <c r="E24" s="232">
        <v>1.1219999999999999</v>
      </c>
      <c r="F24" s="254">
        <v>0.38279999999999997</v>
      </c>
      <c r="G24" s="232">
        <v>8.1311999999999998</v>
      </c>
      <c r="H24" s="254">
        <v>0.15839999999999999</v>
      </c>
    </row>
    <row r="25" spans="1:8" ht="15" customHeight="1" x14ac:dyDescent="0.25">
      <c r="A25" s="262" t="s">
        <v>164</v>
      </c>
      <c r="B25" s="263" t="s">
        <v>87</v>
      </c>
      <c r="C25" s="229" t="s">
        <v>88</v>
      </c>
      <c r="D25" s="156" t="s">
        <v>89</v>
      </c>
      <c r="E25" s="228">
        <v>0.36</v>
      </c>
      <c r="F25" s="259">
        <v>0.1</v>
      </c>
      <c r="G25" s="228">
        <v>2.2799999999999998</v>
      </c>
      <c r="H25" s="259">
        <v>4.2000000000000003E-2</v>
      </c>
    </row>
    <row r="26" spans="1:8" ht="15" customHeight="1" x14ac:dyDescent="0.25">
      <c r="A26" s="264"/>
      <c r="B26" s="265"/>
      <c r="C26" s="229"/>
      <c r="D26" s="156" t="s">
        <v>90</v>
      </c>
      <c r="E26" s="228">
        <v>0.57999999999999996</v>
      </c>
      <c r="F26" s="259">
        <v>0.16</v>
      </c>
      <c r="G26" s="228">
        <v>3.72</v>
      </c>
      <c r="H26" s="259">
        <v>6.9000000000000006E-2</v>
      </c>
    </row>
    <row r="27" spans="1:8" ht="15" customHeight="1" x14ac:dyDescent="0.25">
      <c r="A27" s="264"/>
      <c r="B27" s="265"/>
      <c r="C27" s="229"/>
      <c r="D27" s="156" t="s">
        <v>91</v>
      </c>
      <c r="E27" s="228">
        <v>0.57999999999999996</v>
      </c>
      <c r="F27" s="259">
        <v>0.16</v>
      </c>
      <c r="G27" s="228">
        <v>3.72</v>
      </c>
      <c r="H27" s="259">
        <v>6.9000000000000006E-2</v>
      </c>
    </row>
    <row r="28" spans="1:8" ht="15" customHeight="1" x14ac:dyDescent="0.25">
      <c r="A28" s="264"/>
      <c r="B28" s="265"/>
      <c r="C28" s="229"/>
      <c r="D28" s="156" t="s">
        <v>92</v>
      </c>
      <c r="E28" s="228">
        <v>0.94</v>
      </c>
      <c r="F28" s="259">
        <v>0.25</v>
      </c>
      <c r="G28" s="228">
        <v>6</v>
      </c>
      <c r="H28" s="259">
        <v>0.111</v>
      </c>
    </row>
    <row r="29" spans="1:8" ht="15" customHeight="1" x14ac:dyDescent="0.25">
      <c r="A29" s="264"/>
      <c r="B29" s="265"/>
      <c r="C29" s="229"/>
      <c r="D29" s="156" t="s">
        <v>93</v>
      </c>
      <c r="E29" s="228">
        <v>0.94</v>
      </c>
      <c r="F29" s="259">
        <v>0.25</v>
      </c>
      <c r="G29" s="228">
        <v>6</v>
      </c>
      <c r="H29" s="259">
        <v>0.111</v>
      </c>
    </row>
    <row r="30" spans="1:8" ht="15" customHeight="1" x14ac:dyDescent="0.25">
      <c r="A30" s="264"/>
      <c r="B30" s="265"/>
      <c r="C30" s="258" t="s">
        <v>94</v>
      </c>
      <c r="D30" s="227" t="s">
        <v>95</v>
      </c>
      <c r="E30" s="228">
        <v>1.41</v>
      </c>
      <c r="F30" s="259">
        <v>0.38</v>
      </c>
      <c r="G30" s="228">
        <v>9</v>
      </c>
      <c r="H30" s="259">
        <v>0.16600000000000001</v>
      </c>
    </row>
    <row r="31" spans="1:8" ht="15" customHeight="1" x14ac:dyDescent="0.25">
      <c r="A31" s="264"/>
      <c r="B31" s="265"/>
      <c r="C31" s="261"/>
      <c r="D31" s="227" t="s">
        <v>97</v>
      </c>
      <c r="E31" s="228">
        <v>1.07</v>
      </c>
      <c r="F31" s="259">
        <v>0.28999999999999998</v>
      </c>
      <c r="G31" s="228">
        <v>6.83</v>
      </c>
      <c r="H31" s="259">
        <v>0.126</v>
      </c>
    </row>
    <row r="32" spans="1:8" ht="15" customHeight="1" x14ac:dyDescent="0.25">
      <c r="A32" s="251">
        <v>2008</v>
      </c>
      <c r="B32" s="252" t="s">
        <v>65</v>
      </c>
      <c r="C32" s="234" t="s">
        <v>88</v>
      </c>
      <c r="D32" s="253" t="s">
        <v>89</v>
      </c>
      <c r="E32" s="232">
        <v>0.46</v>
      </c>
      <c r="F32" s="254">
        <v>0.08</v>
      </c>
      <c r="G32" s="232">
        <v>1.9</v>
      </c>
      <c r="H32" s="254">
        <v>0.04</v>
      </c>
    </row>
    <row r="33" spans="1:8" ht="15" customHeight="1" x14ac:dyDescent="0.25">
      <c r="A33" s="266"/>
      <c r="B33" s="267"/>
      <c r="C33" s="234"/>
      <c r="D33" s="253" t="s">
        <v>90</v>
      </c>
      <c r="E33" s="232">
        <v>0.7</v>
      </c>
      <c r="F33" s="254">
        <v>0.12</v>
      </c>
      <c r="G33" s="232">
        <v>3.21</v>
      </c>
      <c r="H33" s="254">
        <v>7.0000000000000007E-2</v>
      </c>
    </row>
    <row r="34" spans="1:8" ht="15" customHeight="1" x14ac:dyDescent="0.25">
      <c r="A34" s="266"/>
      <c r="B34" s="267"/>
      <c r="C34" s="234"/>
      <c r="D34" s="253" t="s">
        <v>91</v>
      </c>
      <c r="E34" s="232">
        <v>0.51</v>
      </c>
      <c r="F34" s="254">
        <v>7.0000000000000007E-2</v>
      </c>
      <c r="G34" s="232">
        <v>3.07</v>
      </c>
      <c r="H34" s="254">
        <v>0.06</v>
      </c>
    </row>
    <row r="35" spans="1:8" ht="15" customHeight="1" x14ac:dyDescent="0.25">
      <c r="A35" s="266"/>
      <c r="B35" s="267"/>
      <c r="C35" s="234"/>
      <c r="D35" s="253" t="s">
        <v>92</v>
      </c>
      <c r="E35" s="232">
        <v>1.0900000000000001</v>
      </c>
      <c r="F35" s="254">
        <v>0.12</v>
      </c>
      <c r="G35" s="232">
        <v>5.08</v>
      </c>
      <c r="H35" s="254">
        <v>0.09</v>
      </c>
    </row>
    <row r="36" spans="1:8" ht="15" customHeight="1" x14ac:dyDescent="0.25">
      <c r="A36" s="266"/>
      <c r="B36" s="267"/>
      <c r="C36" s="234"/>
      <c r="D36" s="231" t="s">
        <v>93</v>
      </c>
      <c r="E36" s="232">
        <v>0.73</v>
      </c>
      <c r="F36" s="254">
        <v>0.13</v>
      </c>
      <c r="G36" s="232">
        <v>5.17</v>
      </c>
      <c r="H36" s="254">
        <v>0.08</v>
      </c>
    </row>
    <row r="37" spans="1:8" ht="15" customHeight="1" x14ac:dyDescent="0.25">
      <c r="A37" s="266"/>
      <c r="B37" s="267"/>
      <c r="C37" s="252" t="s">
        <v>94</v>
      </c>
      <c r="D37" s="231" t="s">
        <v>95</v>
      </c>
      <c r="E37" s="232">
        <v>2.33</v>
      </c>
      <c r="F37" s="254">
        <v>0.36</v>
      </c>
      <c r="G37" s="232">
        <v>8.7799999999999994</v>
      </c>
      <c r="H37" s="254">
        <v>0.16</v>
      </c>
    </row>
    <row r="38" spans="1:8" ht="15" customHeight="1" x14ac:dyDescent="0.25">
      <c r="A38" s="266"/>
      <c r="B38" s="267"/>
      <c r="C38" s="267"/>
      <c r="D38" s="231" t="s">
        <v>96</v>
      </c>
      <c r="E38" s="232">
        <v>0.9</v>
      </c>
      <c r="F38" s="254">
        <v>0.08</v>
      </c>
      <c r="G38" s="232">
        <v>4.88</v>
      </c>
      <c r="H38" s="254">
        <v>0.09</v>
      </c>
    </row>
    <row r="39" spans="1:8" ht="15" customHeight="1" x14ac:dyDescent="0.25">
      <c r="A39" s="266"/>
      <c r="B39" s="267"/>
      <c r="C39" s="256"/>
      <c r="D39" s="231" t="s">
        <v>97</v>
      </c>
      <c r="E39" s="232">
        <v>0.7</v>
      </c>
      <c r="F39" s="254">
        <v>0.11</v>
      </c>
      <c r="G39" s="232">
        <v>5.52</v>
      </c>
      <c r="H39" s="254">
        <v>0.09</v>
      </c>
    </row>
    <row r="40" spans="1:8" ht="15" customHeight="1" x14ac:dyDescent="0.25">
      <c r="A40" s="251">
        <v>2009</v>
      </c>
      <c r="B40" s="258" t="s">
        <v>65</v>
      </c>
      <c r="C40" s="229" t="s">
        <v>88</v>
      </c>
      <c r="D40" s="156" t="s">
        <v>89</v>
      </c>
      <c r="E40" s="228">
        <v>0.41</v>
      </c>
      <c r="F40" s="259">
        <v>0.06</v>
      </c>
      <c r="G40" s="228">
        <v>1.87</v>
      </c>
      <c r="H40" s="259">
        <v>0.03</v>
      </c>
    </row>
    <row r="41" spans="1:8" ht="15" customHeight="1" x14ac:dyDescent="0.25">
      <c r="A41" s="266"/>
      <c r="B41" s="255"/>
      <c r="C41" s="229"/>
      <c r="D41" s="156" t="s">
        <v>90</v>
      </c>
      <c r="E41" s="228">
        <v>0.69</v>
      </c>
      <c r="F41" s="259">
        <v>0.12</v>
      </c>
      <c r="G41" s="228">
        <v>3.24</v>
      </c>
      <c r="H41" s="259">
        <v>0.06</v>
      </c>
    </row>
    <row r="42" spans="1:8" ht="15" customHeight="1" x14ac:dyDescent="0.25">
      <c r="A42" s="266"/>
      <c r="B42" s="255"/>
      <c r="C42" s="229"/>
      <c r="D42" s="156" t="s">
        <v>91</v>
      </c>
      <c r="E42" s="228">
        <v>0.51</v>
      </c>
      <c r="F42" s="259">
        <v>0.08</v>
      </c>
      <c r="G42" s="228">
        <v>3.16</v>
      </c>
      <c r="H42" s="259">
        <v>0.06</v>
      </c>
    </row>
    <row r="43" spans="1:8" ht="15" customHeight="1" x14ac:dyDescent="0.25">
      <c r="A43" s="266"/>
      <c r="B43" s="255"/>
      <c r="C43" s="229"/>
      <c r="D43" s="156" t="s">
        <v>92</v>
      </c>
      <c r="E43" s="228">
        <v>0.99</v>
      </c>
      <c r="F43" s="259">
        <v>0.08</v>
      </c>
      <c r="G43" s="228">
        <v>5.17</v>
      </c>
      <c r="H43" s="259">
        <v>0.09</v>
      </c>
    </row>
    <row r="44" spans="1:8" ht="15" customHeight="1" x14ac:dyDescent="0.25">
      <c r="A44" s="266"/>
      <c r="B44" s="255"/>
      <c r="C44" s="229"/>
      <c r="D44" s="156" t="s">
        <v>93</v>
      </c>
      <c r="E44" s="228">
        <v>0.87</v>
      </c>
      <c r="F44" s="259">
        <v>0.11</v>
      </c>
      <c r="G44" s="228">
        <v>5.2</v>
      </c>
      <c r="H44" s="259">
        <v>0.08</v>
      </c>
    </row>
    <row r="45" spans="1:8" ht="15" customHeight="1" x14ac:dyDescent="0.25">
      <c r="A45" s="266"/>
      <c r="B45" s="255"/>
      <c r="C45" s="258" t="s">
        <v>94</v>
      </c>
      <c r="D45" s="227" t="s">
        <v>95</v>
      </c>
      <c r="E45" s="228">
        <v>1.94</v>
      </c>
      <c r="F45" s="259">
        <v>0.3</v>
      </c>
      <c r="G45" s="228">
        <v>8.41</v>
      </c>
      <c r="H45" s="259">
        <v>0.15</v>
      </c>
    </row>
    <row r="46" spans="1:8" ht="15" customHeight="1" x14ac:dyDescent="0.25">
      <c r="A46" s="266"/>
      <c r="B46" s="255"/>
      <c r="C46" s="268"/>
      <c r="D46" s="269" t="s">
        <v>96</v>
      </c>
      <c r="E46" s="270">
        <v>0.83</v>
      </c>
      <c r="F46" s="271">
        <v>7.0000000000000007E-2</v>
      </c>
      <c r="G46" s="270">
        <v>5.12</v>
      </c>
      <c r="H46" s="271">
        <v>0.09</v>
      </c>
    </row>
    <row r="47" spans="1:8" ht="15" customHeight="1" x14ac:dyDescent="0.25">
      <c r="A47" s="266"/>
      <c r="B47" s="255"/>
      <c r="C47" s="268"/>
      <c r="D47" s="227" t="s">
        <v>97</v>
      </c>
      <c r="E47" s="228">
        <v>0.61</v>
      </c>
      <c r="F47" s="259">
        <v>0.16</v>
      </c>
      <c r="G47" s="228">
        <v>5.55</v>
      </c>
      <c r="H47" s="259">
        <v>0.08</v>
      </c>
    </row>
    <row r="48" spans="1:8" ht="15" customHeight="1" x14ac:dyDescent="0.25">
      <c r="A48" s="251">
        <v>2010</v>
      </c>
      <c r="B48" s="272" t="s">
        <v>65</v>
      </c>
      <c r="C48" s="273" t="s">
        <v>88</v>
      </c>
      <c r="D48" s="253" t="s">
        <v>89</v>
      </c>
      <c r="E48" s="274">
        <v>0.45200000000000001</v>
      </c>
      <c r="F48" s="275">
        <v>8.7999999999999995E-2</v>
      </c>
      <c r="G48" s="274">
        <v>1.885</v>
      </c>
      <c r="H48" s="275">
        <v>3.7999999999999999E-2</v>
      </c>
    </row>
    <row r="49" spans="1:8" ht="15" customHeight="1" x14ac:dyDescent="0.25">
      <c r="A49" s="266"/>
      <c r="B49" s="276"/>
      <c r="C49" s="273"/>
      <c r="D49" s="253" t="s">
        <v>90</v>
      </c>
      <c r="E49" s="274">
        <v>0.52900000000000003</v>
      </c>
      <c r="F49" s="275">
        <v>0.10100000000000001</v>
      </c>
      <c r="G49" s="274">
        <v>3.1339999999999999</v>
      </c>
      <c r="H49" s="275">
        <v>0.05</v>
      </c>
    </row>
    <row r="50" spans="1:8" ht="15" customHeight="1" x14ac:dyDescent="0.25">
      <c r="A50" s="266"/>
      <c r="B50" s="276"/>
      <c r="C50" s="273"/>
      <c r="D50" s="253" t="s">
        <v>91</v>
      </c>
      <c r="E50" s="274">
        <v>0.505</v>
      </c>
      <c r="F50" s="275">
        <v>9.4E-2</v>
      </c>
      <c r="G50" s="274">
        <v>3.169</v>
      </c>
      <c r="H50" s="275">
        <v>5.2999999999999999E-2</v>
      </c>
    </row>
    <row r="51" spans="1:8" ht="15" customHeight="1" x14ac:dyDescent="0.25">
      <c r="A51" s="266"/>
      <c r="B51" s="276"/>
      <c r="C51" s="273"/>
      <c r="D51" s="253" t="s">
        <v>92</v>
      </c>
      <c r="E51" s="274">
        <v>0.91500000000000004</v>
      </c>
      <c r="F51" s="275">
        <v>0.11600000000000001</v>
      </c>
      <c r="G51" s="274">
        <v>5.19</v>
      </c>
      <c r="H51" s="275">
        <v>9.5000000000000001E-2</v>
      </c>
    </row>
    <row r="52" spans="1:8" ht="15" customHeight="1" x14ac:dyDescent="0.25">
      <c r="A52" s="266"/>
      <c r="B52" s="276"/>
      <c r="C52" s="273"/>
      <c r="D52" s="253" t="s">
        <v>93</v>
      </c>
      <c r="E52" s="274">
        <v>0.629</v>
      </c>
      <c r="F52" s="275">
        <v>0.16900000000000001</v>
      </c>
      <c r="G52" s="274">
        <v>5.1449999999999996</v>
      </c>
      <c r="H52" s="275">
        <v>6.9000000000000006E-2</v>
      </c>
    </row>
    <row r="53" spans="1:8" ht="15" customHeight="1" x14ac:dyDescent="0.25">
      <c r="A53" s="266"/>
      <c r="B53" s="276"/>
      <c r="C53" s="252" t="s">
        <v>94</v>
      </c>
      <c r="D53" s="231" t="s">
        <v>95</v>
      </c>
      <c r="E53" s="274">
        <v>1.873</v>
      </c>
      <c r="F53" s="275">
        <v>0.311</v>
      </c>
      <c r="G53" s="274">
        <v>8.5370000000000008</v>
      </c>
      <c r="H53" s="275">
        <v>0.154</v>
      </c>
    </row>
    <row r="54" spans="1:8" ht="15" customHeight="1" x14ac:dyDescent="0.25">
      <c r="A54" s="266"/>
      <c r="B54" s="276"/>
      <c r="C54" s="267"/>
      <c r="D54" s="231" t="s">
        <v>96</v>
      </c>
      <c r="E54" s="274">
        <v>1.3069999999999999</v>
      </c>
      <c r="F54" s="275">
        <v>0.155</v>
      </c>
      <c r="G54" s="274">
        <v>5.1120000000000001</v>
      </c>
      <c r="H54" s="275">
        <v>8.7999999999999995E-2</v>
      </c>
    </row>
    <row r="55" spans="1:8" ht="15" customHeight="1" x14ac:dyDescent="0.25">
      <c r="A55" s="266"/>
      <c r="B55" s="276"/>
      <c r="C55" s="256"/>
      <c r="D55" s="231" t="s">
        <v>97</v>
      </c>
      <c r="E55" s="274">
        <v>0.64800000000000002</v>
      </c>
      <c r="F55" s="275">
        <v>0.189</v>
      </c>
      <c r="G55" s="274">
        <v>5.306</v>
      </c>
      <c r="H55" s="275">
        <v>8.5000000000000006E-2</v>
      </c>
    </row>
    <row r="56" spans="1:8" ht="15" customHeight="1" x14ac:dyDescent="0.25">
      <c r="A56" s="251">
        <v>2011</v>
      </c>
      <c r="B56" s="258" t="s">
        <v>65</v>
      </c>
      <c r="C56" s="229" t="s">
        <v>88</v>
      </c>
      <c r="D56" s="156" t="s">
        <v>89</v>
      </c>
      <c r="E56" s="228">
        <v>0.38</v>
      </c>
      <c r="F56" s="259">
        <v>0.04</v>
      </c>
      <c r="G56" s="228">
        <v>1.7</v>
      </c>
      <c r="H56" s="259">
        <v>0.04</v>
      </c>
    </row>
    <row r="57" spans="1:8" ht="15" customHeight="1" x14ac:dyDescent="0.25">
      <c r="A57" s="266"/>
      <c r="B57" s="268"/>
      <c r="C57" s="229"/>
      <c r="D57" s="156" t="s">
        <v>90</v>
      </c>
      <c r="E57" s="228">
        <v>0.5</v>
      </c>
      <c r="F57" s="259">
        <v>0.09</v>
      </c>
      <c r="G57" s="228">
        <v>2.97</v>
      </c>
      <c r="H57" s="259">
        <v>0.05</v>
      </c>
    </row>
    <row r="58" spans="1:8" ht="15" customHeight="1" x14ac:dyDescent="0.25">
      <c r="A58" s="266"/>
      <c r="B58" s="268"/>
      <c r="C58" s="229"/>
      <c r="D58" s="156" t="s">
        <v>91</v>
      </c>
      <c r="E58" s="228">
        <v>0.51</v>
      </c>
      <c r="F58" s="259">
        <v>0.11</v>
      </c>
      <c r="G58" s="228">
        <v>3.06</v>
      </c>
      <c r="H58" s="259">
        <v>0.06</v>
      </c>
    </row>
    <row r="59" spans="1:8" ht="15" customHeight="1" x14ac:dyDescent="0.25">
      <c r="A59" s="266"/>
      <c r="B59" s="268"/>
      <c r="C59" s="229"/>
      <c r="D59" s="156" t="s">
        <v>92</v>
      </c>
      <c r="E59" s="228">
        <v>1.01</v>
      </c>
      <c r="F59" s="259">
        <v>0.1</v>
      </c>
      <c r="G59" s="228">
        <v>4.7699999999999996</v>
      </c>
      <c r="H59" s="259">
        <v>0.08</v>
      </c>
    </row>
    <row r="60" spans="1:8" ht="15" customHeight="1" x14ac:dyDescent="0.25">
      <c r="A60" s="266"/>
      <c r="B60" s="268"/>
      <c r="C60" s="229"/>
      <c r="D60" s="156" t="s">
        <v>93</v>
      </c>
      <c r="E60" s="228">
        <v>0.79</v>
      </c>
      <c r="F60" s="259">
        <v>0.16</v>
      </c>
      <c r="G60" s="228">
        <v>5.19</v>
      </c>
      <c r="H60" s="259">
        <v>7.0000000000000007E-2</v>
      </c>
    </row>
    <row r="61" spans="1:8" ht="15" customHeight="1" x14ac:dyDescent="0.25">
      <c r="A61" s="266"/>
      <c r="B61" s="268"/>
      <c r="C61" s="258" t="s">
        <v>94</v>
      </c>
      <c r="D61" s="227" t="s">
        <v>95</v>
      </c>
      <c r="E61" s="228">
        <v>1.68</v>
      </c>
      <c r="F61" s="259">
        <v>0.21</v>
      </c>
      <c r="G61" s="228">
        <v>8.48</v>
      </c>
      <c r="H61" s="259">
        <v>0.15</v>
      </c>
    </row>
    <row r="62" spans="1:8" ht="15" customHeight="1" x14ac:dyDescent="0.25">
      <c r="A62" s="266"/>
      <c r="B62" s="268"/>
      <c r="C62" s="268"/>
      <c r="D62" s="227" t="s">
        <v>96</v>
      </c>
      <c r="E62" s="228">
        <v>1.18</v>
      </c>
      <c r="F62" s="259">
        <v>0.13</v>
      </c>
      <c r="G62" s="228">
        <v>4.88</v>
      </c>
      <c r="H62" s="259">
        <v>0.09</v>
      </c>
    </row>
    <row r="63" spans="1:8" ht="15" customHeight="1" x14ac:dyDescent="0.25">
      <c r="A63" s="266"/>
      <c r="B63" s="268"/>
      <c r="C63" s="261"/>
      <c r="D63" s="227" t="s">
        <v>97</v>
      </c>
      <c r="E63" s="228">
        <v>0.62</v>
      </c>
      <c r="F63" s="259">
        <v>0.2</v>
      </c>
      <c r="G63" s="228">
        <v>5.49</v>
      </c>
      <c r="H63" s="259">
        <v>7.0000000000000007E-2</v>
      </c>
    </row>
    <row r="64" spans="1:8" ht="15" customHeight="1" x14ac:dyDescent="0.25">
      <c r="A64" s="277"/>
      <c r="B64" s="278" t="s">
        <v>165</v>
      </c>
      <c r="C64" s="279"/>
      <c r="D64" s="279"/>
      <c r="E64" s="280"/>
      <c r="F64" s="281"/>
      <c r="G64" s="280"/>
      <c r="H64" s="281"/>
    </row>
    <row r="65" spans="1:8" ht="15" customHeight="1" x14ac:dyDescent="0.25">
      <c r="A65" s="282">
        <v>2012</v>
      </c>
      <c r="B65" s="283" t="s">
        <v>99</v>
      </c>
      <c r="C65" s="273" t="s">
        <v>88</v>
      </c>
      <c r="D65" s="253" t="s">
        <v>89</v>
      </c>
      <c r="E65" s="274">
        <v>5.1999999999999998E-3</v>
      </c>
      <c r="F65" s="275">
        <v>4.7999999999999996E-3</v>
      </c>
      <c r="G65" s="274">
        <v>0.51770000000000005</v>
      </c>
      <c r="H65" s="275">
        <v>3.0999999999999999E-3</v>
      </c>
    </row>
    <row r="66" spans="1:8" ht="15" customHeight="1" x14ac:dyDescent="0.25">
      <c r="A66" s="284"/>
      <c r="B66" s="285"/>
      <c r="C66" s="273"/>
      <c r="D66" s="253" t="s">
        <v>90</v>
      </c>
      <c r="E66" s="274">
        <v>0.1197</v>
      </c>
      <c r="F66" s="275">
        <v>1.03E-2</v>
      </c>
      <c r="G66" s="274">
        <v>1.0766</v>
      </c>
      <c r="H66" s="275">
        <v>7.4000000000000003E-3</v>
      </c>
    </row>
    <row r="67" spans="1:8" ht="15" customHeight="1" x14ac:dyDescent="0.25">
      <c r="A67" s="284"/>
      <c r="B67" s="285"/>
      <c r="C67" s="273"/>
      <c r="D67" s="253" t="s">
        <v>91</v>
      </c>
      <c r="E67" s="274">
        <v>5.2499999999999998E-2</v>
      </c>
      <c r="F67" s="275">
        <v>6.6E-3</v>
      </c>
      <c r="G67" s="274">
        <v>1.0321</v>
      </c>
      <c r="H67" s="275">
        <v>7.4999999999999997E-3</v>
      </c>
    </row>
    <row r="68" spans="1:8" ht="15" customHeight="1" x14ac:dyDescent="0.25">
      <c r="A68" s="284"/>
      <c r="B68" s="285"/>
      <c r="C68" s="273"/>
      <c r="D68" s="253" t="s">
        <v>92</v>
      </c>
      <c r="E68" s="274">
        <v>0.14779999999999999</v>
      </c>
      <c r="F68" s="275">
        <v>1.7500000000000002E-2</v>
      </c>
      <c r="G68" s="274">
        <v>1.6819</v>
      </c>
      <c r="H68" s="275">
        <v>1.49E-2</v>
      </c>
    </row>
    <row r="69" spans="1:8" ht="15" customHeight="1" x14ac:dyDescent="0.25">
      <c r="A69" s="284"/>
      <c r="B69" s="285"/>
      <c r="C69" s="273"/>
      <c r="D69" s="253" t="s">
        <v>93</v>
      </c>
      <c r="E69" s="274">
        <v>0.12839999999999999</v>
      </c>
      <c r="F69" s="275">
        <v>1.4999999999999999E-2</v>
      </c>
      <c r="G69" s="274">
        <v>0.79300000000000004</v>
      </c>
      <c r="H69" s="275">
        <v>7.4999999999999997E-3</v>
      </c>
    </row>
    <row r="70" spans="1:8" ht="15" customHeight="1" x14ac:dyDescent="0.25">
      <c r="A70" s="284"/>
      <c r="B70" s="285"/>
      <c r="C70" s="252" t="s">
        <v>94</v>
      </c>
      <c r="D70" s="231" t="s">
        <v>95</v>
      </c>
      <c r="E70" s="274">
        <v>0.5373</v>
      </c>
      <c r="F70" s="275">
        <v>1.54E-2</v>
      </c>
      <c r="G70" s="274">
        <v>2.6229</v>
      </c>
      <c r="H70" s="275">
        <v>2.1399999999999999E-2</v>
      </c>
    </row>
    <row r="71" spans="1:8" ht="15" customHeight="1" x14ac:dyDescent="0.25">
      <c r="A71" s="284"/>
      <c r="B71" s="285"/>
      <c r="C71" s="267"/>
      <c r="D71" s="231" t="s">
        <v>96</v>
      </c>
      <c r="E71" s="274">
        <v>0.21299999999999999</v>
      </c>
      <c r="F71" s="275">
        <v>5.11E-2</v>
      </c>
      <c r="G71" s="274">
        <v>1.4097999999999999</v>
      </c>
      <c r="H71" s="275">
        <v>1.09E-2</v>
      </c>
    </row>
    <row r="72" spans="1:8" ht="15" customHeight="1" x14ac:dyDescent="0.25">
      <c r="A72" s="284"/>
      <c r="B72" s="285"/>
      <c r="C72" s="256"/>
      <c r="D72" s="231" t="s">
        <v>97</v>
      </c>
      <c r="E72" s="274">
        <v>0.2893</v>
      </c>
      <c r="F72" s="275">
        <v>2.7699999999999999E-2</v>
      </c>
      <c r="G72" s="274">
        <v>1.5563</v>
      </c>
      <c r="H72" s="275">
        <v>1.6400000000000001E-2</v>
      </c>
    </row>
    <row r="73" spans="1:8" ht="15" customHeight="1" x14ac:dyDescent="0.25">
      <c r="A73" s="251">
        <v>2013</v>
      </c>
      <c r="B73" s="258" t="s">
        <v>99</v>
      </c>
      <c r="C73" s="229" t="s">
        <v>88</v>
      </c>
      <c r="D73" s="156" t="s">
        <v>89</v>
      </c>
      <c r="E73" s="228">
        <v>0.01</v>
      </c>
      <c r="F73" s="259">
        <v>5.0000000000000001E-3</v>
      </c>
      <c r="G73" s="228">
        <v>0.48799999999999999</v>
      </c>
      <c r="H73" s="259">
        <v>3.5999999999999999E-3</v>
      </c>
    </row>
    <row r="74" spans="1:8" ht="15" customHeight="1" x14ac:dyDescent="0.25">
      <c r="A74" s="266"/>
      <c r="B74" s="268"/>
      <c r="C74" s="229"/>
      <c r="D74" s="156" t="s">
        <v>90</v>
      </c>
      <c r="E74" s="228">
        <v>0.12</v>
      </c>
      <c r="F74" s="259">
        <v>7.4000000000000003E-3</v>
      </c>
      <c r="G74" s="228">
        <v>0.95499999999999996</v>
      </c>
      <c r="H74" s="259">
        <v>7.4999999999999997E-3</v>
      </c>
    </row>
    <row r="75" spans="1:8" ht="15" customHeight="1" x14ac:dyDescent="0.25">
      <c r="A75" s="266"/>
      <c r="B75" s="268"/>
      <c r="C75" s="229"/>
      <c r="D75" s="156" t="s">
        <v>91</v>
      </c>
      <c r="E75" s="228">
        <v>8.0000000000000002E-3</v>
      </c>
      <c r="F75" s="259">
        <v>8.8999999999999999E-3</v>
      </c>
      <c r="G75" s="228">
        <v>1.0620000000000001</v>
      </c>
      <c r="H75" s="259">
        <v>8.6E-3</v>
      </c>
    </row>
    <row r="76" spans="1:8" ht="15" customHeight="1" x14ac:dyDescent="0.25">
      <c r="A76" s="266"/>
      <c r="B76" s="268"/>
      <c r="C76" s="229"/>
      <c r="D76" s="156" t="s">
        <v>92</v>
      </c>
      <c r="E76" s="228">
        <v>0.11</v>
      </c>
      <c r="F76" s="259">
        <v>1.7100000000000001E-2</v>
      </c>
      <c r="G76" s="228">
        <v>1.6</v>
      </c>
      <c r="H76" s="259">
        <v>1.6199999999999999E-2</v>
      </c>
    </row>
    <row r="77" spans="1:8" ht="15" customHeight="1" x14ac:dyDescent="0.25">
      <c r="A77" s="266"/>
      <c r="B77" s="268"/>
      <c r="C77" s="229"/>
      <c r="D77" s="156" t="s">
        <v>93</v>
      </c>
      <c r="E77" s="228">
        <v>0.28000000000000003</v>
      </c>
      <c r="F77" s="259">
        <v>2.9100000000000001E-2</v>
      </c>
      <c r="G77" s="228">
        <v>1.54</v>
      </c>
      <c r="H77" s="259">
        <v>1.61E-2</v>
      </c>
    </row>
    <row r="78" spans="1:8" ht="15" customHeight="1" x14ac:dyDescent="0.25">
      <c r="A78" s="266"/>
      <c r="B78" s="268"/>
      <c r="C78" s="258" t="s">
        <v>94</v>
      </c>
      <c r="D78" s="227" t="s">
        <v>95</v>
      </c>
      <c r="E78" s="228">
        <v>0.54</v>
      </c>
      <c r="F78" s="259">
        <v>1.47E-2</v>
      </c>
      <c r="G78" s="228">
        <v>2.69</v>
      </c>
      <c r="H78" s="259">
        <v>2.0899999999999998E-2</v>
      </c>
    </row>
    <row r="79" spans="1:8" ht="15" customHeight="1" x14ac:dyDescent="0.25">
      <c r="A79" s="266"/>
      <c r="B79" s="268"/>
      <c r="C79" s="268"/>
      <c r="D79" s="227" t="s">
        <v>96</v>
      </c>
      <c r="E79" s="228">
        <v>0.13</v>
      </c>
      <c r="F79" s="259">
        <v>0.03</v>
      </c>
      <c r="G79" s="228">
        <v>1.22</v>
      </c>
      <c r="H79" s="259">
        <v>0.01</v>
      </c>
    </row>
    <row r="80" spans="1:8" ht="15" customHeight="1" x14ac:dyDescent="0.25">
      <c r="A80" s="266"/>
      <c r="B80" s="268"/>
      <c r="C80" s="261"/>
      <c r="D80" s="227" t="s">
        <v>97</v>
      </c>
      <c r="E80" s="228">
        <v>0.28000000000000003</v>
      </c>
      <c r="F80" s="259">
        <v>3.2500000000000001E-2</v>
      </c>
      <c r="G80" s="228">
        <v>1.649</v>
      </c>
      <c r="H80" s="259">
        <v>1.6299999999999999E-2</v>
      </c>
    </row>
    <row r="82" spans="1:8" x14ac:dyDescent="0.25">
      <c r="A82" s="224" t="s">
        <v>34</v>
      </c>
    </row>
    <row r="83" spans="1:8" ht="15" customHeight="1" x14ac:dyDescent="0.25">
      <c r="A83" s="215" t="s">
        <v>166</v>
      </c>
      <c r="B83" s="286"/>
      <c r="C83" s="286"/>
      <c r="D83" s="286"/>
      <c r="E83" s="286"/>
      <c r="F83" s="286"/>
      <c r="G83" s="286"/>
      <c r="H83" s="286"/>
    </row>
    <row r="84" spans="1:8" ht="13.5" customHeight="1" x14ac:dyDescent="0.25">
      <c r="A84" s="287" t="s">
        <v>167</v>
      </c>
      <c r="B84" s="288"/>
      <c r="C84" s="288"/>
      <c r="D84" s="288"/>
      <c r="E84" s="288"/>
      <c r="F84" s="288"/>
      <c r="G84" s="288"/>
      <c r="H84" s="288"/>
    </row>
    <row r="85" spans="1:8" x14ac:dyDescent="0.25">
      <c r="A85" s="136" t="s">
        <v>168</v>
      </c>
      <c r="B85" s="289"/>
    </row>
    <row r="86" spans="1:8" x14ac:dyDescent="0.25">
      <c r="A86" s="290"/>
    </row>
  </sheetData>
  <mergeCells count="45">
    <mergeCell ref="A83:H83"/>
    <mergeCell ref="A65:A72"/>
    <mergeCell ref="B65:B72"/>
    <mergeCell ref="C65:C69"/>
    <mergeCell ref="C70:C72"/>
    <mergeCell ref="A73:A80"/>
    <mergeCell ref="B73:B80"/>
    <mergeCell ref="C73:C77"/>
    <mergeCell ref="C78:C80"/>
    <mergeCell ref="A48:A55"/>
    <mergeCell ref="B48:B55"/>
    <mergeCell ref="C48:C52"/>
    <mergeCell ref="C53:C55"/>
    <mergeCell ref="A56:A63"/>
    <mergeCell ref="B56:B63"/>
    <mergeCell ref="C56:C60"/>
    <mergeCell ref="C61:C63"/>
    <mergeCell ref="A40:A47"/>
    <mergeCell ref="B40:B47"/>
    <mergeCell ref="C40:C44"/>
    <mergeCell ref="C45:C47"/>
    <mergeCell ref="A25:A31"/>
    <mergeCell ref="B25:B31"/>
    <mergeCell ref="C25:C29"/>
    <mergeCell ref="C30:C31"/>
    <mergeCell ref="A32:A39"/>
    <mergeCell ref="B32:B39"/>
    <mergeCell ref="C32:C36"/>
    <mergeCell ref="C37:C39"/>
    <mergeCell ref="A11:A17"/>
    <mergeCell ref="B11:B17"/>
    <mergeCell ref="C11:C15"/>
    <mergeCell ref="C16:C17"/>
    <mergeCell ref="A18:A24"/>
    <mergeCell ref="B18:B24"/>
    <mergeCell ref="C18:C22"/>
    <mergeCell ref="C23:C24"/>
    <mergeCell ref="A1:H1"/>
    <mergeCell ref="A2:A3"/>
    <mergeCell ref="B2:B3"/>
    <mergeCell ref="C2:D3"/>
    <mergeCell ref="A4:A10"/>
    <mergeCell ref="B4:B10"/>
    <mergeCell ref="C4:C8"/>
    <mergeCell ref="C9:C10"/>
  </mergeCells>
  <printOptions horizontalCentered="1" verticalCentered="1"/>
  <pageMargins left="0.51181102362204722" right="0.51181102362204722" top="0.78740157480314965" bottom="1.181102362204724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>
      <pane ySplit="5" topLeftCell="A6" activePane="bottomLeft" state="frozen"/>
      <selection pane="bottomLeft" activeCell="S16" sqref="S16"/>
    </sheetView>
  </sheetViews>
  <sheetFormatPr defaultRowHeight="15" x14ac:dyDescent="0.25"/>
  <cols>
    <col min="1" max="1" width="7.7109375" customWidth="1"/>
    <col min="2" max="17" width="9.7109375" customWidth="1"/>
  </cols>
  <sheetData>
    <row r="1" spans="1:17" x14ac:dyDescent="0.25">
      <c r="A1" s="208" t="s">
        <v>162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</row>
    <row r="3" spans="1:17" x14ac:dyDescent="0.25">
      <c r="A3" s="209" t="s">
        <v>1</v>
      </c>
      <c r="B3" s="210" t="s">
        <v>71</v>
      </c>
      <c r="C3" s="210"/>
      <c r="D3" s="210"/>
      <c r="E3" s="210"/>
      <c r="F3" s="210" t="s">
        <v>72</v>
      </c>
      <c r="G3" s="210"/>
      <c r="H3" s="210"/>
      <c r="I3" s="210"/>
      <c r="J3" s="210" t="s">
        <v>73</v>
      </c>
      <c r="K3" s="210"/>
      <c r="L3" s="210"/>
      <c r="M3" s="210"/>
      <c r="N3" s="210" t="s">
        <v>74</v>
      </c>
      <c r="O3" s="210"/>
      <c r="P3" s="210"/>
      <c r="Q3" s="210"/>
    </row>
    <row r="4" spans="1:17" x14ac:dyDescent="0.25">
      <c r="A4" s="209"/>
      <c r="B4" s="159" t="s">
        <v>75</v>
      </c>
      <c r="C4" s="159" t="s">
        <v>20</v>
      </c>
      <c r="D4" s="211" t="s">
        <v>76</v>
      </c>
      <c r="E4" s="211"/>
      <c r="F4" s="159" t="s">
        <v>75</v>
      </c>
      <c r="G4" s="159" t="s">
        <v>20</v>
      </c>
      <c r="H4" s="211" t="s">
        <v>76</v>
      </c>
      <c r="I4" s="211"/>
      <c r="J4" s="159" t="s">
        <v>75</v>
      </c>
      <c r="K4" s="159" t="s">
        <v>20</v>
      </c>
      <c r="L4" s="211" t="s">
        <v>76</v>
      </c>
      <c r="M4" s="211"/>
      <c r="N4" s="159" t="s">
        <v>75</v>
      </c>
      <c r="O4" s="159" t="s">
        <v>20</v>
      </c>
      <c r="P4" s="211" t="s">
        <v>76</v>
      </c>
      <c r="Q4" s="211"/>
    </row>
    <row r="5" spans="1:17" ht="25.5" x14ac:dyDescent="0.25">
      <c r="A5" s="209"/>
      <c r="B5" s="159" t="s">
        <v>17</v>
      </c>
      <c r="C5" s="159" t="s">
        <v>77</v>
      </c>
      <c r="D5" s="159" t="s">
        <v>17</v>
      </c>
      <c r="E5" s="159" t="s">
        <v>77</v>
      </c>
      <c r="F5" s="159" t="s">
        <v>17</v>
      </c>
      <c r="G5" s="159" t="s">
        <v>77</v>
      </c>
      <c r="H5" s="159" t="s">
        <v>17</v>
      </c>
      <c r="I5" s="159" t="s">
        <v>77</v>
      </c>
      <c r="J5" s="159" t="s">
        <v>17</v>
      </c>
      <c r="K5" s="159" t="s">
        <v>77</v>
      </c>
      <c r="L5" s="159" t="s">
        <v>17</v>
      </c>
      <c r="M5" s="159" t="s">
        <v>77</v>
      </c>
      <c r="N5" s="159" t="s">
        <v>17</v>
      </c>
      <c r="O5" s="159" t="s">
        <v>77</v>
      </c>
      <c r="P5" s="159" t="s">
        <v>17</v>
      </c>
      <c r="Q5" s="159" t="s">
        <v>77</v>
      </c>
    </row>
    <row r="6" spans="1:17" x14ac:dyDescent="0.25">
      <c r="A6" s="69">
        <v>1973</v>
      </c>
      <c r="B6" s="93">
        <v>33.6</v>
      </c>
      <c r="C6" s="94" t="s">
        <v>19</v>
      </c>
      <c r="D6" s="94" t="s">
        <v>19</v>
      </c>
      <c r="E6" s="94" t="s">
        <v>19</v>
      </c>
      <c r="F6" s="95">
        <v>1.4</v>
      </c>
      <c r="G6" s="94" t="s">
        <v>19</v>
      </c>
      <c r="H6" s="94" t="s">
        <v>19</v>
      </c>
      <c r="I6" s="94" t="s">
        <v>19</v>
      </c>
      <c r="J6" s="93">
        <v>3.0599999999999996</v>
      </c>
      <c r="K6" s="94" t="s">
        <v>19</v>
      </c>
      <c r="L6" s="94" t="s">
        <v>19</v>
      </c>
      <c r="M6" s="94" t="s">
        <v>19</v>
      </c>
      <c r="N6" s="96">
        <v>6.0000000000000005E-2</v>
      </c>
      <c r="O6" s="96" t="s">
        <v>19</v>
      </c>
      <c r="P6" s="96" t="s">
        <v>19</v>
      </c>
      <c r="Q6" s="96" t="s">
        <v>19</v>
      </c>
    </row>
    <row r="7" spans="1:17" x14ac:dyDescent="0.25">
      <c r="A7" s="78">
        <v>1974</v>
      </c>
      <c r="B7" s="97">
        <v>33.6</v>
      </c>
      <c r="C7" s="98" t="s">
        <v>19</v>
      </c>
      <c r="D7" s="98" t="s">
        <v>19</v>
      </c>
      <c r="E7" s="98" t="s">
        <v>19</v>
      </c>
      <c r="F7" s="99">
        <v>1.4</v>
      </c>
      <c r="G7" s="98" t="s">
        <v>19</v>
      </c>
      <c r="H7" s="98" t="s">
        <v>19</v>
      </c>
      <c r="I7" s="98" t="s">
        <v>19</v>
      </c>
      <c r="J7" s="97">
        <v>3.0599999999999996</v>
      </c>
      <c r="K7" s="98" t="s">
        <v>19</v>
      </c>
      <c r="L7" s="98" t="s">
        <v>19</v>
      </c>
      <c r="M7" s="98" t="s">
        <v>19</v>
      </c>
      <c r="N7" s="100">
        <v>6.0000000000000005E-2</v>
      </c>
      <c r="O7" s="100" t="s">
        <v>19</v>
      </c>
      <c r="P7" s="100" t="s">
        <v>19</v>
      </c>
      <c r="Q7" s="100" t="s">
        <v>19</v>
      </c>
    </row>
    <row r="8" spans="1:17" x14ac:dyDescent="0.25">
      <c r="A8" s="69">
        <v>1975</v>
      </c>
      <c r="B8" s="93">
        <v>33.6</v>
      </c>
      <c r="C8" s="94" t="s">
        <v>19</v>
      </c>
      <c r="D8" s="94" t="s">
        <v>19</v>
      </c>
      <c r="E8" s="94" t="s">
        <v>19</v>
      </c>
      <c r="F8" s="95">
        <v>1.4</v>
      </c>
      <c r="G8" s="94" t="s">
        <v>19</v>
      </c>
      <c r="H8" s="94" t="s">
        <v>19</v>
      </c>
      <c r="I8" s="94" t="s">
        <v>19</v>
      </c>
      <c r="J8" s="93">
        <v>3.0599999999999996</v>
      </c>
      <c r="K8" s="94" t="s">
        <v>19</v>
      </c>
      <c r="L8" s="94" t="s">
        <v>19</v>
      </c>
      <c r="M8" s="94" t="s">
        <v>19</v>
      </c>
      <c r="N8" s="96">
        <v>6.0000000000000005E-2</v>
      </c>
      <c r="O8" s="96" t="s">
        <v>19</v>
      </c>
      <c r="P8" s="96" t="s">
        <v>19</v>
      </c>
      <c r="Q8" s="96" t="s">
        <v>19</v>
      </c>
    </row>
    <row r="9" spans="1:17" x14ac:dyDescent="0.25">
      <c r="A9" s="78">
        <v>1976</v>
      </c>
      <c r="B9" s="97">
        <v>33.6</v>
      </c>
      <c r="C9" s="98" t="s">
        <v>19</v>
      </c>
      <c r="D9" s="98" t="s">
        <v>19</v>
      </c>
      <c r="E9" s="98" t="s">
        <v>19</v>
      </c>
      <c r="F9" s="99">
        <v>1.4</v>
      </c>
      <c r="G9" s="98" t="s">
        <v>19</v>
      </c>
      <c r="H9" s="98" t="s">
        <v>19</v>
      </c>
      <c r="I9" s="98" t="s">
        <v>19</v>
      </c>
      <c r="J9" s="97">
        <v>3.0599999999999996</v>
      </c>
      <c r="K9" s="98" t="s">
        <v>19</v>
      </c>
      <c r="L9" s="98" t="s">
        <v>19</v>
      </c>
      <c r="M9" s="98" t="s">
        <v>19</v>
      </c>
      <c r="N9" s="100">
        <v>6.0000000000000005E-2</v>
      </c>
      <c r="O9" s="100" t="s">
        <v>19</v>
      </c>
      <c r="P9" s="100" t="s">
        <v>19</v>
      </c>
      <c r="Q9" s="100" t="s">
        <v>19</v>
      </c>
    </row>
    <row r="10" spans="1:17" x14ac:dyDescent="0.25">
      <c r="A10" s="69">
        <v>1977</v>
      </c>
      <c r="B10" s="93">
        <v>33.6</v>
      </c>
      <c r="C10" s="94" t="s">
        <v>19</v>
      </c>
      <c r="D10" s="94" t="s">
        <v>19</v>
      </c>
      <c r="E10" s="94" t="s">
        <v>19</v>
      </c>
      <c r="F10" s="95">
        <v>1.4</v>
      </c>
      <c r="G10" s="94" t="s">
        <v>19</v>
      </c>
      <c r="H10" s="94" t="s">
        <v>19</v>
      </c>
      <c r="I10" s="94" t="s">
        <v>19</v>
      </c>
      <c r="J10" s="93">
        <v>3.0599999999999996</v>
      </c>
      <c r="K10" s="94" t="s">
        <v>19</v>
      </c>
      <c r="L10" s="94" t="s">
        <v>19</v>
      </c>
      <c r="M10" s="94" t="s">
        <v>19</v>
      </c>
      <c r="N10" s="96">
        <v>6.0000000000000005E-2</v>
      </c>
      <c r="O10" s="96" t="s">
        <v>19</v>
      </c>
      <c r="P10" s="96" t="s">
        <v>19</v>
      </c>
      <c r="Q10" s="96" t="s">
        <v>19</v>
      </c>
    </row>
    <row r="11" spans="1:17" x14ac:dyDescent="0.25">
      <c r="A11" s="78">
        <v>1978</v>
      </c>
      <c r="B11" s="97">
        <v>33.6</v>
      </c>
      <c r="C11" s="98" t="s">
        <v>19</v>
      </c>
      <c r="D11" s="98" t="s">
        <v>19</v>
      </c>
      <c r="E11" s="98" t="s">
        <v>19</v>
      </c>
      <c r="F11" s="99">
        <v>1.4</v>
      </c>
      <c r="G11" s="98" t="s">
        <v>19</v>
      </c>
      <c r="H11" s="98" t="s">
        <v>19</v>
      </c>
      <c r="I11" s="98" t="s">
        <v>19</v>
      </c>
      <c r="J11" s="97">
        <v>3.0599999999999996</v>
      </c>
      <c r="K11" s="98" t="s">
        <v>19</v>
      </c>
      <c r="L11" s="98" t="s">
        <v>19</v>
      </c>
      <c r="M11" s="98" t="s">
        <v>19</v>
      </c>
      <c r="N11" s="100">
        <v>6.0000000000000005E-2</v>
      </c>
      <c r="O11" s="100" t="s">
        <v>19</v>
      </c>
      <c r="P11" s="100" t="s">
        <v>19</v>
      </c>
      <c r="Q11" s="100" t="s">
        <v>19</v>
      </c>
    </row>
    <row r="12" spans="1:17" x14ac:dyDescent="0.25">
      <c r="A12" s="69">
        <v>1979</v>
      </c>
      <c r="B12" s="93">
        <v>33.6</v>
      </c>
      <c r="C12" s="101">
        <v>21.6</v>
      </c>
      <c r="D12" s="94" t="s">
        <v>19</v>
      </c>
      <c r="E12" s="94" t="s">
        <v>19</v>
      </c>
      <c r="F12" s="95">
        <v>1.4</v>
      </c>
      <c r="G12" s="101">
        <v>1</v>
      </c>
      <c r="H12" s="94" t="s">
        <v>19</v>
      </c>
      <c r="I12" s="94" t="s">
        <v>19</v>
      </c>
      <c r="J12" s="93">
        <v>3.0599999999999996</v>
      </c>
      <c r="K12" s="101">
        <v>1.6320000000000001</v>
      </c>
      <c r="L12" s="94" t="s">
        <v>19</v>
      </c>
      <c r="M12" s="94" t="s">
        <v>19</v>
      </c>
      <c r="N12" s="96">
        <v>6.0000000000000005E-2</v>
      </c>
      <c r="O12" s="96">
        <v>0.13200000000000001</v>
      </c>
      <c r="P12" s="96" t="s">
        <v>19</v>
      </c>
      <c r="Q12" s="96" t="s">
        <v>19</v>
      </c>
    </row>
    <row r="13" spans="1:17" x14ac:dyDescent="0.25">
      <c r="A13" s="78">
        <v>1980</v>
      </c>
      <c r="B13" s="97">
        <v>33.6</v>
      </c>
      <c r="C13" s="97">
        <v>21.6</v>
      </c>
      <c r="D13" s="98" t="s">
        <v>19</v>
      </c>
      <c r="E13" s="98" t="s">
        <v>19</v>
      </c>
      <c r="F13" s="99">
        <v>1.4</v>
      </c>
      <c r="G13" s="97">
        <v>1</v>
      </c>
      <c r="H13" s="98" t="s">
        <v>19</v>
      </c>
      <c r="I13" s="98" t="s">
        <v>19</v>
      </c>
      <c r="J13" s="97">
        <v>3.0599999999999996</v>
      </c>
      <c r="K13" s="97">
        <v>1.6320000000000001</v>
      </c>
      <c r="L13" s="98" t="s">
        <v>19</v>
      </c>
      <c r="M13" s="98" t="s">
        <v>19</v>
      </c>
      <c r="N13" s="100">
        <v>6.0000000000000005E-2</v>
      </c>
      <c r="O13" s="100">
        <v>0.13200000000000001</v>
      </c>
      <c r="P13" s="100" t="s">
        <v>19</v>
      </c>
      <c r="Q13" s="100" t="s">
        <v>19</v>
      </c>
    </row>
    <row r="14" spans="1:17" x14ac:dyDescent="0.25">
      <c r="A14" s="69">
        <v>1981</v>
      </c>
      <c r="B14" s="93">
        <v>33.6</v>
      </c>
      <c r="C14" s="93">
        <v>21.6</v>
      </c>
      <c r="D14" s="94" t="s">
        <v>19</v>
      </c>
      <c r="E14" s="94" t="s">
        <v>19</v>
      </c>
      <c r="F14" s="95">
        <v>1.4</v>
      </c>
      <c r="G14" s="93">
        <v>1</v>
      </c>
      <c r="H14" s="94" t="s">
        <v>19</v>
      </c>
      <c r="I14" s="94" t="s">
        <v>19</v>
      </c>
      <c r="J14" s="93">
        <v>3.0599999999999996</v>
      </c>
      <c r="K14" s="93">
        <v>1.6320000000000001</v>
      </c>
      <c r="L14" s="94" t="s">
        <v>19</v>
      </c>
      <c r="M14" s="94" t="s">
        <v>19</v>
      </c>
      <c r="N14" s="96">
        <v>6.0000000000000005E-2</v>
      </c>
      <c r="O14" s="96">
        <v>0.13200000000000001</v>
      </c>
      <c r="P14" s="96" t="s">
        <v>19</v>
      </c>
      <c r="Q14" s="96" t="s">
        <v>19</v>
      </c>
    </row>
    <row r="15" spans="1:17" x14ac:dyDescent="0.25">
      <c r="A15" s="78">
        <v>1982</v>
      </c>
      <c r="B15" s="97">
        <v>33.6</v>
      </c>
      <c r="C15" s="97">
        <v>21.6</v>
      </c>
      <c r="D15" s="98" t="s">
        <v>19</v>
      </c>
      <c r="E15" s="98" t="s">
        <v>19</v>
      </c>
      <c r="F15" s="99">
        <v>1.4</v>
      </c>
      <c r="G15" s="97">
        <v>1</v>
      </c>
      <c r="H15" s="98" t="s">
        <v>19</v>
      </c>
      <c r="I15" s="98" t="s">
        <v>19</v>
      </c>
      <c r="J15" s="97">
        <v>3.0599999999999996</v>
      </c>
      <c r="K15" s="97">
        <v>1.6320000000000001</v>
      </c>
      <c r="L15" s="98" t="s">
        <v>19</v>
      </c>
      <c r="M15" s="98" t="s">
        <v>19</v>
      </c>
      <c r="N15" s="100">
        <v>6.0000000000000005E-2</v>
      </c>
      <c r="O15" s="100">
        <v>0.13200000000000001</v>
      </c>
      <c r="P15" s="100" t="s">
        <v>19</v>
      </c>
      <c r="Q15" s="100" t="s">
        <v>19</v>
      </c>
    </row>
    <row r="16" spans="1:17" x14ac:dyDescent="0.25">
      <c r="A16" s="69">
        <v>1983</v>
      </c>
      <c r="B16" s="93">
        <v>33.6</v>
      </c>
      <c r="C16" s="93">
        <v>21.6</v>
      </c>
      <c r="D16" s="94" t="s">
        <v>19</v>
      </c>
      <c r="E16" s="94" t="s">
        <v>19</v>
      </c>
      <c r="F16" s="95">
        <v>1.4</v>
      </c>
      <c r="G16" s="93">
        <v>1</v>
      </c>
      <c r="H16" s="94" t="s">
        <v>19</v>
      </c>
      <c r="I16" s="94" t="s">
        <v>19</v>
      </c>
      <c r="J16" s="93">
        <v>3.0599999999999996</v>
      </c>
      <c r="K16" s="93">
        <v>1.6320000000000001</v>
      </c>
      <c r="L16" s="94" t="s">
        <v>19</v>
      </c>
      <c r="M16" s="94" t="s">
        <v>19</v>
      </c>
      <c r="N16" s="96">
        <v>6.0000000000000005E-2</v>
      </c>
      <c r="O16" s="96">
        <v>0.13200000000000001</v>
      </c>
      <c r="P16" s="96" t="s">
        <v>19</v>
      </c>
      <c r="Q16" s="96" t="s">
        <v>19</v>
      </c>
    </row>
    <row r="17" spans="1:17" x14ac:dyDescent="0.25">
      <c r="A17" s="78">
        <v>1984</v>
      </c>
      <c r="B17" s="97">
        <v>33.6</v>
      </c>
      <c r="C17" s="97">
        <v>20.279999999999998</v>
      </c>
      <c r="D17" s="98" t="s">
        <v>19</v>
      </c>
      <c r="E17" s="98" t="s">
        <v>19</v>
      </c>
      <c r="F17" s="99">
        <v>1.6</v>
      </c>
      <c r="G17" s="97">
        <v>1.2</v>
      </c>
      <c r="H17" s="98" t="s">
        <v>19</v>
      </c>
      <c r="I17" s="98" t="s">
        <v>19</v>
      </c>
      <c r="J17" s="97">
        <v>2.448</v>
      </c>
      <c r="K17" s="97">
        <v>1.6320000000000001</v>
      </c>
      <c r="L17" s="98" t="s">
        <v>19</v>
      </c>
      <c r="M17" s="98" t="s">
        <v>19</v>
      </c>
      <c r="N17" s="100">
        <v>6.0000000000000005E-2</v>
      </c>
      <c r="O17" s="100">
        <v>0.13200000000000001</v>
      </c>
      <c r="P17" s="100" t="s">
        <v>19</v>
      </c>
      <c r="Q17" s="100" t="s">
        <v>19</v>
      </c>
    </row>
    <row r="18" spans="1:17" x14ac:dyDescent="0.25">
      <c r="A18" s="69">
        <v>1985</v>
      </c>
      <c r="B18" s="93">
        <v>33.6</v>
      </c>
      <c r="C18" s="93">
        <v>20.279999999999998</v>
      </c>
      <c r="D18" s="94" t="s">
        <v>19</v>
      </c>
      <c r="E18" s="94" t="s">
        <v>19</v>
      </c>
      <c r="F18" s="95">
        <v>1.6</v>
      </c>
      <c r="G18" s="93">
        <v>1.2</v>
      </c>
      <c r="H18" s="94" t="s">
        <v>19</v>
      </c>
      <c r="I18" s="94" t="s">
        <v>19</v>
      </c>
      <c r="J18" s="93">
        <v>2.448</v>
      </c>
      <c r="K18" s="93">
        <v>1.6320000000000001</v>
      </c>
      <c r="L18" s="94" t="s">
        <v>19</v>
      </c>
      <c r="M18" s="94" t="s">
        <v>19</v>
      </c>
      <c r="N18" s="96">
        <v>6.0000000000000005E-2</v>
      </c>
      <c r="O18" s="96">
        <v>0.13200000000000001</v>
      </c>
      <c r="P18" s="96" t="s">
        <v>19</v>
      </c>
      <c r="Q18" s="96" t="s">
        <v>19</v>
      </c>
    </row>
    <row r="19" spans="1:17" x14ac:dyDescent="0.25">
      <c r="A19" s="78">
        <v>1986</v>
      </c>
      <c r="B19" s="97">
        <v>26.4</v>
      </c>
      <c r="C19" s="97">
        <v>19.2</v>
      </c>
      <c r="D19" s="98" t="s">
        <v>19</v>
      </c>
      <c r="E19" s="98" t="s">
        <v>19</v>
      </c>
      <c r="F19" s="99">
        <v>1.9</v>
      </c>
      <c r="G19" s="97">
        <v>1.8</v>
      </c>
      <c r="H19" s="98" t="s">
        <v>19</v>
      </c>
      <c r="I19" s="98" t="s">
        <v>19</v>
      </c>
      <c r="J19" s="97">
        <v>2.04</v>
      </c>
      <c r="K19" s="97">
        <v>1.6320000000000001</v>
      </c>
      <c r="L19" s="98" t="s">
        <v>19</v>
      </c>
      <c r="M19" s="98" t="s">
        <v>19</v>
      </c>
      <c r="N19" s="100">
        <v>4.8000000000000001E-2</v>
      </c>
      <c r="O19" s="100">
        <v>0.13200000000000001</v>
      </c>
      <c r="P19" s="100" t="s">
        <v>19</v>
      </c>
      <c r="Q19" s="100" t="s">
        <v>19</v>
      </c>
    </row>
    <row r="20" spans="1:17" x14ac:dyDescent="0.25">
      <c r="A20" s="69">
        <v>1987</v>
      </c>
      <c r="B20" s="93">
        <v>26.4</v>
      </c>
      <c r="C20" s="93">
        <v>19.2</v>
      </c>
      <c r="D20" s="94" t="s">
        <v>19</v>
      </c>
      <c r="E20" s="94" t="s">
        <v>19</v>
      </c>
      <c r="F20" s="95">
        <v>1.9</v>
      </c>
      <c r="G20" s="93">
        <v>1.8</v>
      </c>
      <c r="H20" s="94" t="s">
        <v>19</v>
      </c>
      <c r="I20" s="94" t="s">
        <v>19</v>
      </c>
      <c r="J20" s="93">
        <v>2.04</v>
      </c>
      <c r="K20" s="93">
        <v>1.6320000000000001</v>
      </c>
      <c r="L20" s="94" t="s">
        <v>19</v>
      </c>
      <c r="M20" s="94" t="s">
        <v>19</v>
      </c>
      <c r="N20" s="96">
        <v>4.8000000000000001E-2</v>
      </c>
      <c r="O20" s="96">
        <v>0.13200000000000001</v>
      </c>
      <c r="P20" s="96" t="s">
        <v>19</v>
      </c>
      <c r="Q20" s="96" t="s">
        <v>19</v>
      </c>
    </row>
    <row r="21" spans="1:17" x14ac:dyDescent="0.25">
      <c r="A21" s="78">
        <v>1988</v>
      </c>
      <c r="B21" s="97">
        <v>22.2</v>
      </c>
      <c r="C21" s="97">
        <v>15.96</v>
      </c>
      <c r="D21" s="98" t="s">
        <v>19</v>
      </c>
      <c r="E21" s="98" t="s">
        <v>19</v>
      </c>
      <c r="F21" s="99">
        <v>1.8</v>
      </c>
      <c r="G21" s="97">
        <v>1.4</v>
      </c>
      <c r="H21" s="98" t="s">
        <v>19</v>
      </c>
      <c r="I21" s="98" t="s">
        <v>19</v>
      </c>
      <c r="J21" s="97">
        <v>1.734</v>
      </c>
      <c r="K21" s="97">
        <v>1.734</v>
      </c>
      <c r="L21" s="98" t="s">
        <v>19</v>
      </c>
      <c r="M21" s="98" t="s">
        <v>19</v>
      </c>
      <c r="N21" s="100">
        <v>4.8000000000000001E-2</v>
      </c>
      <c r="O21" s="100">
        <v>0.13200000000000001</v>
      </c>
      <c r="P21" s="100" t="s">
        <v>19</v>
      </c>
      <c r="Q21" s="100" t="s">
        <v>19</v>
      </c>
    </row>
    <row r="22" spans="1:17" x14ac:dyDescent="0.25">
      <c r="A22" s="69">
        <v>1989</v>
      </c>
      <c r="B22" s="93">
        <v>18.239999999999998</v>
      </c>
      <c r="C22" s="93">
        <v>15.360000000000001</v>
      </c>
      <c r="D22" s="94" t="s">
        <v>19</v>
      </c>
      <c r="E22" s="94" t="s">
        <v>19</v>
      </c>
      <c r="F22" s="95">
        <v>1.6</v>
      </c>
      <c r="G22" s="93">
        <v>1.1000000000000001</v>
      </c>
      <c r="H22" s="94" t="s">
        <v>19</v>
      </c>
      <c r="I22" s="94" t="s">
        <v>19</v>
      </c>
      <c r="J22" s="93">
        <v>1.6320000000000001</v>
      </c>
      <c r="K22" s="93">
        <v>1.6320000000000001</v>
      </c>
      <c r="L22" s="94" t="s">
        <v>19</v>
      </c>
      <c r="M22" s="94" t="s">
        <v>19</v>
      </c>
      <c r="N22" s="96">
        <v>4.8000000000000001E-2</v>
      </c>
      <c r="O22" s="96">
        <v>0.13200000000000001</v>
      </c>
      <c r="P22" s="96" t="s">
        <v>19</v>
      </c>
      <c r="Q22" s="96" t="s">
        <v>19</v>
      </c>
    </row>
    <row r="23" spans="1:17" x14ac:dyDescent="0.25">
      <c r="A23" s="78">
        <v>1990</v>
      </c>
      <c r="B23" s="97">
        <v>15.96</v>
      </c>
      <c r="C23" s="97">
        <v>12.96</v>
      </c>
      <c r="D23" s="98" t="s">
        <v>19</v>
      </c>
      <c r="E23" s="98" t="s">
        <v>19</v>
      </c>
      <c r="F23" s="99">
        <v>1.4</v>
      </c>
      <c r="G23" s="97">
        <v>1.2</v>
      </c>
      <c r="H23" s="98" t="s">
        <v>19</v>
      </c>
      <c r="I23" s="98" t="s">
        <v>19</v>
      </c>
      <c r="J23" s="97">
        <v>1.4279999999999999</v>
      </c>
      <c r="K23" s="97">
        <v>1.3260000000000001</v>
      </c>
      <c r="L23" s="98" t="s">
        <v>19</v>
      </c>
      <c r="M23" s="98" t="s">
        <v>19</v>
      </c>
      <c r="N23" s="100">
        <v>4.8000000000000001E-2</v>
      </c>
      <c r="O23" s="100">
        <v>0.13200000000000001</v>
      </c>
      <c r="P23" s="100" t="s">
        <v>19</v>
      </c>
      <c r="Q23" s="100" t="s">
        <v>19</v>
      </c>
    </row>
    <row r="24" spans="1:17" x14ac:dyDescent="0.25">
      <c r="A24" s="69">
        <v>1991</v>
      </c>
      <c r="B24" s="93">
        <v>13.8</v>
      </c>
      <c r="C24" s="93">
        <v>10.08</v>
      </c>
      <c r="D24" s="94" t="s">
        <v>19</v>
      </c>
      <c r="E24" s="94" t="s">
        <v>19</v>
      </c>
      <c r="F24" s="95">
        <v>1.3</v>
      </c>
      <c r="G24" s="93">
        <v>1</v>
      </c>
      <c r="H24" s="94" t="s">
        <v>19</v>
      </c>
      <c r="I24" s="94" t="s">
        <v>19</v>
      </c>
      <c r="J24" s="93">
        <v>1.3260000000000001</v>
      </c>
      <c r="K24" s="93">
        <v>1.1220000000000001</v>
      </c>
      <c r="L24" s="94" t="s">
        <v>19</v>
      </c>
      <c r="M24" s="94" t="s">
        <v>19</v>
      </c>
      <c r="N24" s="96">
        <v>4.8000000000000001E-2</v>
      </c>
      <c r="O24" s="96">
        <v>0.13200000000000001</v>
      </c>
      <c r="P24" s="96" t="s">
        <v>19</v>
      </c>
      <c r="Q24" s="96" t="s">
        <v>19</v>
      </c>
    </row>
    <row r="25" spans="1:17" x14ac:dyDescent="0.25">
      <c r="A25" s="78">
        <v>1992</v>
      </c>
      <c r="B25" s="97">
        <v>7.44</v>
      </c>
      <c r="C25" s="97">
        <v>4.32</v>
      </c>
      <c r="D25" s="98" t="s">
        <v>19</v>
      </c>
      <c r="E25" s="98" t="s">
        <v>19</v>
      </c>
      <c r="F25" s="99">
        <v>0.6</v>
      </c>
      <c r="G25" s="97">
        <v>0.5</v>
      </c>
      <c r="H25" s="98" t="s">
        <v>19</v>
      </c>
      <c r="I25" s="98" t="s">
        <v>19</v>
      </c>
      <c r="J25" s="97">
        <v>0.61199999999999999</v>
      </c>
      <c r="K25" s="97">
        <v>0.61199999999999999</v>
      </c>
      <c r="L25" s="98" t="s">
        <v>19</v>
      </c>
      <c r="M25" s="98" t="s">
        <v>19</v>
      </c>
      <c r="N25" s="100">
        <v>1.5599999999999999E-2</v>
      </c>
      <c r="O25" s="100">
        <v>4.2000000000000003E-2</v>
      </c>
      <c r="P25" s="100" t="s">
        <v>19</v>
      </c>
      <c r="Q25" s="100" t="s">
        <v>19</v>
      </c>
    </row>
    <row r="26" spans="1:17" x14ac:dyDescent="0.25">
      <c r="A26" s="69">
        <v>1993</v>
      </c>
      <c r="B26" s="93">
        <v>7.56</v>
      </c>
      <c r="C26" s="93">
        <v>5.04</v>
      </c>
      <c r="D26" s="94" t="s">
        <v>19</v>
      </c>
      <c r="E26" s="94" t="s">
        <v>19</v>
      </c>
      <c r="F26" s="95">
        <v>0.8</v>
      </c>
      <c r="G26" s="93">
        <v>0.6</v>
      </c>
      <c r="H26" s="94" t="s">
        <v>19</v>
      </c>
      <c r="I26" s="94" t="s">
        <v>19</v>
      </c>
      <c r="J26" s="93">
        <v>0.61199999999999999</v>
      </c>
      <c r="K26" s="93">
        <v>0.71399999999999997</v>
      </c>
      <c r="L26" s="94" t="s">
        <v>19</v>
      </c>
      <c r="M26" s="94" t="s">
        <v>19</v>
      </c>
      <c r="N26" s="96">
        <v>2.64E-2</v>
      </c>
      <c r="O26" s="96">
        <v>4.8000000000000001E-2</v>
      </c>
      <c r="P26" s="96" t="s">
        <v>19</v>
      </c>
      <c r="Q26" s="96" t="s">
        <v>19</v>
      </c>
    </row>
    <row r="27" spans="1:17" x14ac:dyDescent="0.25">
      <c r="A27" s="78">
        <v>1994</v>
      </c>
      <c r="B27" s="97">
        <v>6.9528436166561356</v>
      </c>
      <c r="C27" s="97">
        <v>5.2090001992216255</v>
      </c>
      <c r="D27" s="98" t="s">
        <v>19</v>
      </c>
      <c r="E27" s="98" t="s">
        <v>19</v>
      </c>
      <c r="F27" s="99">
        <v>0.80860679521156564</v>
      </c>
      <c r="G27" s="97">
        <v>0.75437501778764515</v>
      </c>
      <c r="H27" s="98" t="s">
        <v>19</v>
      </c>
      <c r="I27" s="98" t="s">
        <v>19</v>
      </c>
      <c r="J27" s="97">
        <v>0.53441001872248239</v>
      </c>
      <c r="K27" s="97">
        <v>0.57925002134517423</v>
      </c>
      <c r="L27" s="98" t="s">
        <v>19</v>
      </c>
      <c r="M27" s="98" t="s">
        <v>19</v>
      </c>
      <c r="N27" s="100">
        <v>3.8316944964513398E-2</v>
      </c>
      <c r="O27" s="100">
        <v>4.8525002134517423E-2</v>
      </c>
      <c r="P27" s="100" t="s">
        <v>19</v>
      </c>
      <c r="Q27" s="100" t="s">
        <v>19</v>
      </c>
    </row>
    <row r="28" spans="1:17" x14ac:dyDescent="0.25">
      <c r="A28" s="69">
        <v>1995</v>
      </c>
      <c r="B28" s="93">
        <v>5.607698224494877</v>
      </c>
      <c r="C28" s="93">
        <v>5.1822052150787945</v>
      </c>
      <c r="D28" s="94" t="s">
        <v>19</v>
      </c>
      <c r="E28" s="94" t="s">
        <v>19</v>
      </c>
      <c r="F28" s="95">
        <v>0.70346104382540386</v>
      </c>
      <c r="G28" s="93">
        <v>0.75198260848917808</v>
      </c>
      <c r="H28" s="94" t="s">
        <v>19</v>
      </c>
      <c r="I28" s="94" t="s">
        <v>19</v>
      </c>
      <c r="J28" s="93">
        <v>0.5304580816579102</v>
      </c>
      <c r="K28" s="93">
        <v>0.5763791301870137</v>
      </c>
      <c r="L28" s="94" t="s">
        <v>19</v>
      </c>
      <c r="M28" s="94" t="s">
        <v>19</v>
      </c>
      <c r="N28" s="96">
        <v>2.7207168934941954E-2</v>
      </c>
      <c r="O28" s="96">
        <v>4.8237913018701374E-2</v>
      </c>
      <c r="P28" s="96" t="s">
        <v>19</v>
      </c>
      <c r="Q28" s="96" t="s">
        <v>19</v>
      </c>
    </row>
    <row r="29" spans="1:17" x14ac:dyDescent="0.25">
      <c r="A29" s="78">
        <v>1996</v>
      </c>
      <c r="B29" s="97">
        <v>4.661266342783601</v>
      </c>
      <c r="C29" s="97">
        <v>4.4553977248146888</v>
      </c>
      <c r="D29" s="98" t="s">
        <v>19</v>
      </c>
      <c r="E29" s="98" t="s">
        <v>19</v>
      </c>
      <c r="F29" s="99">
        <v>0.5981686560923557</v>
      </c>
      <c r="G29" s="97">
        <v>0.74958908257274004</v>
      </c>
      <c r="H29" s="98" t="s">
        <v>19</v>
      </c>
      <c r="I29" s="98" t="s">
        <v>19</v>
      </c>
      <c r="J29" s="97">
        <v>0.37539352787892921</v>
      </c>
      <c r="K29" s="97">
        <v>0.49950689908728807</v>
      </c>
      <c r="L29" s="98" t="s">
        <v>19</v>
      </c>
      <c r="M29" s="98" t="s">
        <v>19</v>
      </c>
      <c r="N29" s="100">
        <v>2.1094264663303587E-2</v>
      </c>
      <c r="O29" s="100">
        <v>4.595068990872881E-2</v>
      </c>
      <c r="P29" s="100" t="s">
        <v>19</v>
      </c>
      <c r="Q29" s="100" t="s">
        <v>19</v>
      </c>
    </row>
    <row r="30" spans="1:17" x14ac:dyDescent="0.25">
      <c r="A30" s="69">
        <v>1997</v>
      </c>
      <c r="B30" s="93">
        <v>2.0136418398681606</v>
      </c>
      <c r="C30" s="93">
        <v>1.4285516773396254</v>
      </c>
      <c r="D30" s="94" t="s">
        <v>19</v>
      </c>
      <c r="E30" s="94" t="s">
        <v>19</v>
      </c>
      <c r="F30" s="95">
        <v>0.39274033129196362</v>
      </c>
      <c r="G30" s="93">
        <v>0.34719211404818084</v>
      </c>
      <c r="H30" s="94" t="s">
        <v>19</v>
      </c>
      <c r="I30" s="94" t="s">
        <v>19</v>
      </c>
      <c r="J30" s="93">
        <v>0.22122457443222804</v>
      </c>
      <c r="K30" s="93">
        <v>0.27663053685781702</v>
      </c>
      <c r="L30" s="94" t="s">
        <v>19</v>
      </c>
      <c r="M30" s="94" t="s">
        <v>19</v>
      </c>
      <c r="N30" s="96">
        <v>8.9784604008952239E-3</v>
      </c>
      <c r="O30" s="96">
        <v>1.76630536857817E-2</v>
      </c>
      <c r="P30" s="96" t="s">
        <v>19</v>
      </c>
      <c r="Q30" s="96" t="s">
        <v>19</v>
      </c>
    </row>
    <row r="31" spans="1:17" x14ac:dyDescent="0.25">
      <c r="A31" s="78">
        <v>1998</v>
      </c>
      <c r="B31" s="97">
        <v>1.554932804517823</v>
      </c>
      <c r="C31" s="97">
        <v>1.171601585328466</v>
      </c>
      <c r="D31" s="98" t="s">
        <v>19</v>
      </c>
      <c r="E31" s="98" t="s">
        <v>19</v>
      </c>
      <c r="F31" s="99">
        <v>0.31718838957270018</v>
      </c>
      <c r="G31" s="97">
        <v>0.28478585583289873</v>
      </c>
      <c r="H31" s="98" t="s">
        <v>19</v>
      </c>
      <c r="I31" s="98" t="s">
        <v>19</v>
      </c>
      <c r="J31" s="97">
        <v>0.17196068319183372</v>
      </c>
      <c r="K31" s="97">
        <v>0.19274302699947848</v>
      </c>
      <c r="L31" s="98" t="s">
        <v>19</v>
      </c>
      <c r="M31" s="98" t="s">
        <v>19</v>
      </c>
      <c r="N31" s="100">
        <v>5.8600189775509376E-3</v>
      </c>
      <c r="O31" s="100">
        <v>1.9374302699947849E-2</v>
      </c>
      <c r="P31" s="100" t="s">
        <v>19</v>
      </c>
      <c r="Q31" s="100" t="s">
        <v>19</v>
      </c>
    </row>
    <row r="32" spans="1:17" x14ac:dyDescent="0.25">
      <c r="A32" s="69">
        <v>1999</v>
      </c>
      <c r="B32" s="93">
        <v>1.4552615459252671</v>
      </c>
      <c r="C32" s="93">
        <v>1.0744425252206147</v>
      </c>
      <c r="D32" s="94" t="s">
        <v>19</v>
      </c>
      <c r="E32" s="94" t="s">
        <v>19</v>
      </c>
      <c r="F32" s="95">
        <v>0.31152677195196815</v>
      </c>
      <c r="G32" s="93">
        <v>0.26236093975184061</v>
      </c>
      <c r="H32" s="94" t="s">
        <v>19</v>
      </c>
      <c r="I32" s="94" t="s">
        <v>19</v>
      </c>
      <c r="J32" s="93">
        <v>0.16761256085911153</v>
      </c>
      <c r="K32" s="93">
        <v>0.17583312770220871</v>
      </c>
      <c r="L32" s="94" t="s">
        <v>19</v>
      </c>
      <c r="M32" s="94" t="s">
        <v>19</v>
      </c>
      <c r="N32" s="96">
        <v>5.7392378016419866E-3</v>
      </c>
      <c r="O32" s="96">
        <v>1.808331277022087E-2</v>
      </c>
      <c r="P32" s="96" t="s">
        <v>19</v>
      </c>
      <c r="Q32" s="96" t="s">
        <v>19</v>
      </c>
    </row>
    <row r="33" spans="1:17" x14ac:dyDescent="0.25">
      <c r="A33" s="78">
        <v>2000</v>
      </c>
      <c r="B33" s="97">
        <v>1.394764593706586</v>
      </c>
      <c r="C33" s="97">
        <v>1.0769301372200213</v>
      </c>
      <c r="D33" s="98" t="s">
        <v>19</v>
      </c>
      <c r="E33" s="98" t="s">
        <v>19</v>
      </c>
      <c r="F33" s="99">
        <v>0.28577104031610023</v>
      </c>
      <c r="G33" s="97">
        <v>0.24990447653750189</v>
      </c>
      <c r="H33" s="98" t="s">
        <v>19</v>
      </c>
      <c r="I33" s="98" t="s">
        <v>19</v>
      </c>
      <c r="J33" s="97">
        <v>0.15619215896276498</v>
      </c>
      <c r="K33" s="97">
        <v>0.17988537184500231</v>
      </c>
      <c r="L33" s="98" t="s">
        <v>19</v>
      </c>
      <c r="M33" s="98" t="s">
        <v>19</v>
      </c>
      <c r="N33" s="100">
        <v>5.6164488600768054E-3</v>
      </c>
      <c r="O33" s="100">
        <v>1.8788537184500229E-2</v>
      </c>
      <c r="P33" s="100" t="s">
        <v>19</v>
      </c>
      <c r="Q33" s="100" t="s">
        <v>19</v>
      </c>
    </row>
    <row r="34" spans="1:17" x14ac:dyDescent="0.25">
      <c r="A34" s="69">
        <v>2001</v>
      </c>
      <c r="B34" s="93">
        <v>1.0935926979012853</v>
      </c>
      <c r="C34" s="93">
        <v>1.0788806252951788</v>
      </c>
      <c r="D34" s="94" t="s">
        <v>19</v>
      </c>
      <c r="E34" s="94" t="s">
        <v>19</v>
      </c>
      <c r="F34" s="95">
        <v>0.20993837742035931</v>
      </c>
      <c r="G34" s="93">
        <v>0.11740005582992669</v>
      </c>
      <c r="H34" s="94" t="s">
        <v>19</v>
      </c>
      <c r="I34" s="94" t="s">
        <v>19</v>
      </c>
      <c r="J34" s="93">
        <v>0.13671267385883595</v>
      </c>
      <c r="K34" s="93">
        <v>0.154880066995912</v>
      </c>
      <c r="L34" s="94" t="s">
        <v>19</v>
      </c>
      <c r="M34" s="94" t="s">
        <v>19</v>
      </c>
      <c r="N34" s="96">
        <v>5.4920187183009981E-3</v>
      </c>
      <c r="O34" s="96">
        <v>2.1488006699591201E-2</v>
      </c>
      <c r="P34" s="96" t="s">
        <v>19</v>
      </c>
      <c r="Q34" s="96" t="s">
        <v>19</v>
      </c>
    </row>
    <row r="35" spans="1:17" x14ac:dyDescent="0.25">
      <c r="A35" s="78">
        <v>2002</v>
      </c>
      <c r="B35" s="97">
        <v>0.99191082897228466</v>
      </c>
      <c r="C35" s="97">
        <v>1.1300707571791244</v>
      </c>
      <c r="D35" s="98" t="s">
        <v>19</v>
      </c>
      <c r="E35" s="98" t="s">
        <v>19</v>
      </c>
      <c r="F35" s="99">
        <v>0.18404758688893824</v>
      </c>
      <c r="G35" s="97">
        <v>0.11482774617670755</v>
      </c>
      <c r="H35" s="98" t="s">
        <v>19</v>
      </c>
      <c r="I35" s="98" t="s">
        <v>19</v>
      </c>
      <c r="J35" s="97">
        <v>0.13218854673070457</v>
      </c>
      <c r="K35" s="97">
        <v>0.15879329541204906</v>
      </c>
      <c r="L35" s="98" t="s">
        <v>19</v>
      </c>
      <c r="M35" s="98" t="s">
        <v>19</v>
      </c>
      <c r="N35" s="100">
        <v>5.3663485202973494E-3</v>
      </c>
      <c r="O35" s="100">
        <v>2.1179329541204904E-2</v>
      </c>
      <c r="P35" s="100" t="s">
        <v>19</v>
      </c>
      <c r="Q35" s="100" t="s">
        <v>19</v>
      </c>
    </row>
    <row r="36" spans="1:17" x14ac:dyDescent="0.25">
      <c r="A36" s="69">
        <v>2003</v>
      </c>
      <c r="B36" s="93">
        <v>0.90989817780591586</v>
      </c>
      <c r="C36" s="93">
        <v>1.1302378643694397</v>
      </c>
      <c r="D36" s="95">
        <v>1.0735488304104179</v>
      </c>
      <c r="E36" s="101">
        <v>0.8346894004411507</v>
      </c>
      <c r="F36" s="95">
        <v>0.17811909321496</v>
      </c>
      <c r="G36" s="93">
        <v>0.12216409503298568</v>
      </c>
      <c r="H36" s="101">
        <v>0.10537410680969808</v>
      </c>
      <c r="I36" s="101">
        <v>0.16899012503938846</v>
      </c>
      <c r="J36" s="93">
        <v>0.12763546358908928</v>
      </c>
      <c r="K36" s="93">
        <v>0.15559691403958281</v>
      </c>
      <c r="L36" s="101">
        <v>8.8207314029848133E-2</v>
      </c>
      <c r="M36" s="101">
        <v>0.14478815004726614</v>
      </c>
      <c r="N36" s="96">
        <v>5.2398739885858138E-3</v>
      </c>
      <c r="O36" s="96">
        <v>2.2859691403958281E-2</v>
      </c>
      <c r="P36" s="96">
        <v>5.3946476119402257E-3</v>
      </c>
      <c r="Q36" s="96">
        <v>2.3478815004726615E-2</v>
      </c>
    </row>
    <row r="37" spans="1:17" x14ac:dyDescent="0.25">
      <c r="A37" s="78">
        <v>2004</v>
      </c>
      <c r="B37" s="97">
        <v>0.80774815571192404</v>
      </c>
      <c r="C37" s="97">
        <v>1.1490798421282498</v>
      </c>
      <c r="D37" s="99">
        <v>0.91061396064740652</v>
      </c>
      <c r="E37" s="97">
        <v>0.75472265617373813</v>
      </c>
      <c r="F37" s="99">
        <v>0.14217494176047768</v>
      </c>
      <c r="G37" s="97">
        <v>0.10938212876145088</v>
      </c>
      <c r="H37" s="99">
        <v>0.10934049703427887</v>
      </c>
      <c r="I37" s="99">
        <v>0.16631452287265519</v>
      </c>
      <c r="J37" s="97">
        <v>0.12307035527204685</v>
      </c>
      <c r="K37" s="97">
        <v>0.16025855451374105</v>
      </c>
      <c r="L37" s="97">
        <v>0.10557350172232616</v>
      </c>
      <c r="M37" s="97">
        <v>0.1345774274471862</v>
      </c>
      <c r="N37" s="100">
        <v>5.1130654242235235E-3</v>
      </c>
      <c r="O37" s="100">
        <v>1.9525855451374106E-2</v>
      </c>
      <c r="P37" s="100">
        <v>4.265930603397949E-3</v>
      </c>
      <c r="Q37" s="100">
        <v>1.7157742744718624E-2</v>
      </c>
    </row>
    <row r="38" spans="1:17" x14ac:dyDescent="0.25">
      <c r="A38" s="69">
        <v>2005</v>
      </c>
      <c r="B38" s="93">
        <v>0.74566839442346788</v>
      </c>
      <c r="C38" s="93">
        <v>1.1162551494822246</v>
      </c>
      <c r="D38" s="95">
        <v>0.91767909088439503</v>
      </c>
      <c r="E38" s="93">
        <v>0.65475591190632554</v>
      </c>
      <c r="F38" s="95">
        <v>0.13623879875647429</v>
      </c>
      <c r="G38" s="93">
        <v>0.10645135263234148</v>
      </c>
      <c r="H38" s="95">
        <v>0.10330688725885963</v>
      </c>
      <c r="I38" s="95">
        <v>0.12363892070592193</v>
      </c>
      <c r="J38" s="93">
        <v>0.11051139744497226</v>
      </c>
      <c r="K38" s="93">
        <v>0.1567416231588098</v>
      </c>
      <c r="L38" s="93">
        <v>0.1239396894148042</v>
      </c>
      <c r="M38" s="93">
        <v>0.1313667048471063</v>
      </c>
      <c r="N38" s="96">
        <v>4.9864277068047856E-3</v>
      </c>
      <c r="O38" s="96">
        <v>1.9174162315880979E-2</v>
      </c>
      <c r="P38" s="96">
        <v>4.1372135948556724E-3</v>
      </c>
      <c r="Q38" s="96">
        <v>1.6836670484710631E-2</v>
      </c>
    </row>
    <row r="39" spans="1:17" x14ac:dyDescent="0.25">
      <c r="A39" s="78">
        <v>2006</v>
      </c>
      <c r="B39" s="97">
        <v>0.6838807460971188</v>
      </c>
      <c r="C39" s="97">
        <v>0.93138280922257777</v>
      </c>
      <c r="D39" s="99">
        <v>0.89426602868189253</v>
      </c>
      <c r="E39" s="97">
        <v>0.70451846005789887</v>
      </c>
      <c r="F39" s="99">
        <v>0.12033595130286309</v>
      </c>
      <c r="G39" s="97">
        <v>7.3337750823444445E-2</v>
      </c>
      <c r="H39" s="99">
        <v>9.7218772266173176E-2</v>
      </c>
      <c r="I39" s="99">
        <v>9.0939148219455257E-2</v>
      </c>
      <c r="J39" s="97">
        <v>9.0978010600598846E-2</v>
      </c>
      <c r="K39" s="97">
        <v>0.11600530098813332</v>
      </c>
      <c r="L39" s="97">
        <v>0.11126401710042098</v>
      </c>
      <c r="M39" s="97">
        <v>0.10612697786334631</v>
      </c>
      <c r="N39" s="100">
        <v>2.8605002944610794E-3</v>
      </c>
      <c r="O39" s="100">
        <v>1.6800530098813334E-2</v>
      </c>
      <c r="P39" s="100">
        <v>4.0073338083450281E-3</v>
      </c>
      <c r="Q39" s="100">
        <v>1.6512697786334633E-2</v>
      </c>
    </row>
    <row r="40" spans="1:17" x14ac:dyDescent="0.25">
      <c r="A40" s="69">
        <v>2007</v>
      </c>
      <c r="B40" s="93">
        <v>0.6326212833128616</v>
      </c>
      <c r="C40" s="93" t="s">
        <v>19</v>
      </c>
      <c r="D40" s="95">
        <v>0.84059809566845511</v>
      </c>
      <c r="E40" s="93">
        <v>0.67413672432917349</v>
      </c>
      <c r="F40" s="95">
        <v>0.11449330736848726</v>
      </c>
      <c r="G40" s="93" t="s">
        <v>19</v>
      </c>
      <c r="H40" s="95">
        <v>9.1101606649140021E-2</v>
      </c>
      <c r="I40" s="95">
        <v>8.8226493243676207E-2</v>
      </c>
      <c r="J40" s="93">
        <v>8.6490860058998212E-2</v>
      </c>
      <c r="K40" s="96" t="s">
        <v>19</v>
      </c>
      <c r="L40" s="93">
        <v>0.10656603390653953</v>
      </c>
      <c r="M40" s="93">
        <v>0.10287179189241145</v>
      </c>
      <c r="N40" s="96">
        <v>2.7358572238610616E-3</v>
      </c>
      <c r="O40" s="96" t="s">
        <v>19</v>
      </c>
      <c r="P40" s="96">
        <v>3.8768342751816539E-3</v>
      </c>
      <c r="Q40" s="96">
        <v>1.6187179189241147E-2</v>
      </c>
    </row>
    <row r="41" spans="1:17" x14ac:dyDescent="0.25">
      <c r="A41" s="78">
        <v>2008</v>
      </c>
      <c r="B41" s="97">
        <v>0.62214029907409407</v>
      </c>
      <c r="C41" s="102" t="s">
        <v>19</v>
      </c>
      <c r="D41" s="99">
        <v>0.82726716015189417</v>
      </c>
      <c r="E41" s="97">
        <v>0.73394576488558638</v>
      </c>
      <c r="F41" s="99">
        <v>7.8739395791120145E-2</v>
      </c>
      <c r="G41" s="102" t="s">
        <v>19</v>
      </c>
      <c r="H41" s="99">
        <v>7.6022852600899804E-2</v>
      </c>
      <c r="I41" s="99">
        <v>6.3530871864784497E-2</v>
      </c>
      <c r="J41" s="97">
        <v>6.7071855967580266E-2</v>
      </c>
      <c r="K41" s="100" t="s">
        <v>19</v>
      </c>
      <c r="L41" s="97">
        <v>0.10689755079749104</v>
      </c>
      <c r="M41" s="97">
        <v>9.8637046237741388E-2</v>
      </c>
      <c r="N41" s="100">
        <v>5.9131071102105628E-3</v>
      </c>
      <c r="O41" s="100" t="s">
        <v>19</v>
      </c>
      <c r="P41" s="100">
        <v>2.7471541888191954E-3</v>
      </c>
      <c r="Q41" s="100">
        <v>1.6863704623774137E-2</v>
      </c>
    </row>
    <row r="42" spans="1:17" x14ac:dyDescent="0.25">
      <c r="A42" s="69">
        <v>2009</v>
      </c>
      <c r="B42" s="93">
        <v>0.44270230680762723</v>
      </c>
      <c r="C42" s="103" t="s">
        <v>19</v>
      </c>
      <c r="D42" s="95">
        <v>0.57435081759329987</v>
      </c>
      <c r="E42" s="93">
        <v>0.67398950897866738</v>
      </c>
      <c r="F42" s="95">
        <v>4.3104366277465112E-2</v>
      </c>
      <c r="G42" s="103" t="s">
        <v>19</v>
      </c>
      <c r="H42" s="95">
        <v>5.8991354588901965E-2</v>
      </c>
      <c r="I42" s="95">
        <v>4.4856206158809586E-2</v>
      </c>
      <c r="J42" s="93">
        <v>4.0744153301093204E-2</v>
      </c>
      <c r="K42" s="96" t="s">
        <v>19</v>
      </c>
      <c r="L42" s="93">
        <v>5.626536032427671E-2</v>
      </c>
      <c r="M42" s="93">
        <v>5.94274473905715E-2</v>
      </c>
      <c r="N42" s="96">
        <v>2.2928931472525889E-3</v>
      </c>
      <c r="O42" s="96" t="s">
        <v>19</v>
      </c>
      <c r="P42" s="96">
        <v>3.0184822312299083E-3</v>
      </c>
      <c r="Q42" s="96">
        <v>1.1942744739057149E-2</v>
      </c>
    </row>
    <row r="43" spans="1:17" x14ac:dyDescent="0.25">
      <c r="A43" s="78">
        <v>2010</v>
      </c>
      <c r="B43" s="97">
        <v>0.37458604036368515</v>
      </c>
      <c r="C43" s="102" t="s">
        <v>19</v>
      </c>
      <c r="D43" s="99">
        <v>0.48141239060704044</v>
      </c>
      <c r="E43" s="97">
        <v>0.62402075094604004</v>
      </c>
      <c r="F43" s="99">
        <v>4.7619989403155601E-2</v>
      </c>
      <c r="G43" s="102" t="s">
        <v>19</v>
      </c>
      <c r="H43" s="99">
        <v>5.2957339354905819E-2</v>
      </c>
      <c r="I43" s="99">
        <v>4.7180424191610712E-2</v>
      </c>
      <c r="J43" s="97">
        <v>3.6532151861623501E-2</v>
      </c>
      <c r="K43" s="100" t="s">
        <v>19</v>
      </c>
      <c r="L43" s="97">
        <v>4.7631236624567669E-2</v>
      </c>
      <c r="M43" s="97">
        <v>5.2216509029932856E-2</v>
      </c>
      <c r="N43" s="100">
        <v>1.8758931072673196E-3</v>
      </c>
      <c r="O43" s="100" t="s">
        <v>19</v>
      </c>
      <c r="P43" s="100">
        <v>1.9897565729046574E-3</v>
      </c>
      <c r="Q43" s="100">
        <v>8.5216509029932865E-3</v>
      </c>
    </row>
    <row r="44" spans="1:17" x14ac:dyDescent="0.25">
      <c r="A44" s="69">
        <v>2011</v>
      </c>
      <c r="B44" s="93">
        <v>0.36808445401590512</v>
      </c>
      <c r="C44" s="103" t="s">
        <v>19</v>
      </c>
      <c r="D44" s="95">
        <v>0.42750092896076258</v>
      </c>
      <c r="E44" s="93">
        <v>0.57350115221142095</v>
      </c>
      <c r="F44" s="95">
        <v>4.2319656612755142E-2</v>
      </c>
      <c r="G44" s="103" t="s">
        <v>19</v>
      </c>
      <c r="H44" s="95">
        <v>4.6812415914980532E-2</v>
      </c>
      <c r="I44" s="95">
        <v>3.7455460018876868E-2</v>
      </c>
      <c r="J44" s="93">
        <v>3.6461496278595948E-2</v>
      </c>
      <c r="K44" s="96" t="s">
        <v>19</v>
      </c>
      <c r="L44" s="93">
        <v>4.291193542270505E-2</v>
      </c>
      <c r="M44" s="93">
        <v>5.6946552022652246E-2</v>
      </c>
      <c r="N44" s="96">
        <v>2.2628193410721099E-3</v>
      </c>
      <c r="O44" s="96" t="s">
        <v>19</v>
      </c>
      <c r="P44" s="96">
        <v>1.3586648728529181E-3</v>
      </c>
      <c r="Q44" s="96">
        <v>9.8946552022652241E-3</v>
      </c>
    </row>
    <row r="45" spans="1:17" x14ac:dyDescent="0.25">
      <c r="A45" s="78">
        <v>2012</v>
      </c>
      <c r="B45" s="97">
        <v>0.31350472246133754</v>
      </c>
      <c r="C45" s="102" t="s">
        <v>19</v>
      </c>
      <c r="D45" s="99">
        <v>0.36115120957539143</v>
      </c>
      <c r="E45" s="99">
        <v>0.52160124128461982</v>
      </c>
      <c r="F45" s="99">
        <v>3.7238380219757311E-2</v>
      </c>
      <c r="G45" s="102" t="s">
        <v>19</v>
      </c>
      <c r="H45" s="99">
        <v>4.0389575559505099E-2</v>
      </c>
      <c r="I45" s="99">
        <v>3.4607253686126778E-2</v>
      </c>
      <c r="J45" s="99">
        <v>1.9559076008773619E-2</v>
      </c>
      <c r="K45" s="100" t="s">
        <v>19</v>
      </c>
      <c r="L45" s="99">
        <v>3.3979194029699913E-2</v>
      </c>
      <c r="M45" s="99">
        <v>6.7528704423352126E-2</v>
      </c>
      <c r="N45" s="100">
        <v>1.8544187780214893E-3</v>
      </c>
      <c r="O45" s="100" t="s">
        <v>19</v>
      </c>
      <c r="P45" s="100">
        <v>1.6216442786027754E-3</v>
      </c>
      <c r="Q45" s="100">
        <v>8.752870442335213E-3</v>
      </c>
    </row>
    <row r="46" spans="1:17" x14ac:dyDescent="0.25">
      <c r="A46" s="237">
        <v>2013</v>
      </c>
      <c r="B46" s="238">
        <v>0.28116824082044584</v>
      </c>
      <c r="C46" s="239" t="s">
        <v>19</v>
      </c>
      <c r="D46" s="240">
        <v>0.25038373652513046</v>
      </c>
      <c r="E46" s="238">
        <v>0.43720041376153995</v>
      </c>
      <c r="F46" s="240">
        <v>2.2412793406585772E-2</v>
      </c>
      <c r="G46" s="239" t="s">
        <v>19</v>
      </c>
      <c r="H46" s="240">
        <v>3.3463191853168366E-2</v>
      </c>
      <c r="I46" s="240">
        <v>2.1535751228708926E-2</v>
      </c>
      <c r="J46" s="238">
        <v>2.5853025336257874E-2</v>
      </c>
      <c r="K46" s="241" t="s">
        <v>19</v>
      </c>
      <c r="L46" s="238">
        <v>2.5659731343233304E-2</v>
      </c>
      <c r="M46" s="238">
        <v>5.784290147445071E-2</v>
      </c>
      <c r="N46" s="241">
        <v>1.4514729260071632E-3</v>
      </c>
      <c r="O46" s="241" t="s">
        <v>19</v>
      </c>
      <c r="P46" s="241">
        <v>1.473881426200925E-3</v>
      </c>
      <c r="Q46" s="241">
        <v>8.2842901474450698E-3</v>
      </c>
    </row>
    <row r="47" spans="1:17" s="247" customFormat="1" ht="7.5" customHeight="1" x14ac:dyDescent="0.25">
      <c r="A47" s="242"/>
      <c r="B47" s="243"/>
      <c r="C47" s="244"/>
      <c r="D47" s="245"/>
      <c r="E47" s="243"/>
      <c r="F47" s="245"/>
      <c r="G47" s="244"/>
      <c r="H47" s="245"/>
      <c r="I47" s="245"/>
      <c r="J47" s="243"/>
      <c r="K47" s="244"/>
      <c r="L47" s="243"/>
      <c r="M47" s="243"/>
      <c r="N47" s="246"/>
      <c r="O47" s="244"/>
      <c r="P47" s="246"/>
      <c r="Q47" s="246"/>
    </row>
    <row r="48" spans="1:17" x14ac:dyDescent="0.25">
      <c r="A48" s="104" t="s">
        <v>78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</row>
  </sheetData>
  <mergeCells count="10">
    <mergeCell ref="A1:Q1"/>
    <mergeCell ref="A3:A5"/>
    <mergeCell ref="B3:E3"/>
    <mergeCell ref="F3:I3"/>
    <mergeCell ref="J3:M3"/>
    <mergeCell ref="N3:Q3"/>
    <mergeCell ref="D4:E4"/>
    <mergeCell ref="H4:I4"/>
    <mergeCell ref="L4:M4"/>
    <mergeCell ref="P4:Q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>
      <pane ySplit="5" topLeftCell="A6" activePane="bottomLeft" state="frozen"/>
      <selection pane="bottomLeft" activeCell="A2" sqref="A2"/>
    </sheetView>
  </sheetViews>
  <sheetFormatPr defaultRowHeight="15" x14ac:dyDescent="0.25"/>
  <cols>
    <col min="1" max="1" width="7.7109375" customWidth="1"/>
    <col min="2" max="17" width="9.7109375" customWidth="1"/>
  </cols>
  <sheetData>
    <row r="1" spans="1:17" x14ac:dyDescent="0.25">
      <c r="A1" s="225" t="s">
        <v>163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</row>
    <row r="3" spans="1:17" x14ac:dyDescent="0.25">
      <c r="A3" s="209" t="s">
        <v>1</v>
      </c>
      <c r="B3" s="210" t="s">
        <v>71</v>
      </c>
      <c r="C3" s="210"/>
      <c r="D3" s="210"/>
      <c r="E3" s="210"/>
      <c r="F3" s="210" t="s">
        <v>72</v>
      </c>
      <c r="G3" s="210"/>
      <c r="H3" s="210"/>
      <c r="I3" s="210"/>
      <c r="J3" s="210" t="s">
        <v>73</v>
      </c>
      <c r="K3" s="210"/>
      <c r="L3" s="210"/>
      <c r="M3" s="210"/>
      <c r="N3" s="210" t="s">
        <v>74</v>
      </c>
      <c r="O3" s="210"/>
      <c r="P3" s="210"/>
      <c r="Q3" s="210"/>
    </row>
    <row r="4" spans="1:17" x14ac:dyDescent="0.25">
      <c r="A4" s="209"/>
      <c r="B4" s="92" t="s">
        <v>75</v>
      </c>
      <c r="C4" s="92" t="s">
        <v>20</v>
      </c>
      <c r="D4" s="211" t="s">
        <v>76</v>
      </c>
      <c r="E4" s="211"/>
      <c r="F4" s="92" t="s">
        <v>75</v>
      </c>
      <c r="G4" s="92" t="s">
        <v>20</v>
      </c>
      <c r="H4" s="211" t="s">
        <v>76</v>
      </c>
      <c r="I4" s="211"/>
      <c r="J4" s="92" t="s">
        <v>75</v>
      </c>
      <c r="K4" s="92" t="s">
        <v>20</v>
      </c>
      <c r="L4" s="211" t="s">
        <v>76</v>
      </c>
      <c r="M4" s="211"/>
      <c r="N4" s="92" t="s">
        <v>75</v>
      </c>
      <c r="O4" s="92" t="s">
        <v>20</v>
      </c>
      <c r="P4" s="211" t="s">
        <v>76</v>
      </c>
      <c r="Q4" s="211"/>
    </row>
    <row r="5" spans="1:17" ht="25.5" x14ac:dyDescent="0.25">
      <c r="A5" s="209"/>
      <c r="B5" s="92" t="s">
        <v>17</v>
      </c>
      <c r="C5" s="92" t="s">
        <v>77</v>
      </c>
      <c r="D5" s="92" t="s">
        <v>17</v>
      </c>
      <c r="E5" s="92" t="s">
        <v>77</v>
      </c>
      <c r="F5" s="92" t="s">
        <v>17</v>
      </c>
      <c r="G5" s="92" t="s">
        <v>77</v>
      </c>
      <c r="H5" s="92" t="s">
        <v>17</v>
      </c>
      <c r="I5" s="92" t="s">
        <v>77</v>
      </c>
      <c r="J5" s="92" t="s">
        <v>17</v>
      </c>
      <c r="K5" s="92" t="s">
        <v>77</v>
      </c>
      <c r="L5" s="92" t="s">
        <v>17</v>
      </c>
      <c r="M5" s="92" t="s">
        <v>77</v>
      </c>
      <c r="N5" s="92" t="s">
        <v>17</v>
      </c>
      <c r="O5" s="92" t="s">
        <v>77</v>
      </c>
      <c r="P5" s="92" t="s">
        <v>17</v>
      </c>
      <c r="Q5" s="92" t="s">
        <v>77</v>
      </c>
    </row>
    <row r="6" spans="1:17" x14ac:dyDescent="0.25">
      <c r="A6" s="69">
        <v>1973</v>
      </c>
      <c r="B6" s="93">
        <v>39.6</v>
      </c>
      <c r="C6" s="94" t="s">
        <v>19</v>
      </c>
      <c r="D6" s="94" t="s">
        <v>19</v>
      </c>
      <c r="E6" s="94" t="s">
        <v>19</v>
      </c>
      <c r="F6" s="95">
        <v>1.4</v>
      </c>
      <c r="G6" s="94" t="s">
        <v>19</v>
      </c>
      <c r="H6" s="94" t="s">
        <v>19</v>
      </c>
      <c r="I6" s="94" t="s">
        <v>19</v>
      </c>
      <c r="J6" s="93">
        <v>3.0599999999999996</v>
      </c>
      <c r="K6" s="94" t="s">
        <v>19</v>
      </c>
      <c r="L6" s="94" t="s">
        <v>19</v>
      </c>
      <c r="M6" s="94" t="s">
        <v>19</v>
      </c>
      <c r="N6" s="96">
        <v>6.0000000000000005E-2</v>
      </c>
      <c r="O6" s="96" t="s">
        <v>19</v>
      </c>
      <c r="P6" s="96" t="s">
        <v>19</v>
      </c>
      <c r="Q6" s="96" t="s">
        <v>19</v>
      </c>
    </row>
    <row r="7" spans="1:17" x14ac:dyDescent="0.25">
      <c r="A7" s="78">
        <v>1974</v>
      </c>
      <c r="B7" s="97">
        <v>39.6</v>
      </c>
      <c r="C7" s="98" t="s">
        <v>19</v>
      </c>
      <c r="D7" s="98" t="s">
        <v>19</v>
      </c>
      <c r="E7" s="98" t="s">
        <v>19</v>
      </c>
      <c r="F7" s="99">
        <v>1.4</v>
      </c>
      <c r="G7" s="98" t="s">
        <v>19</v>
      </c>
      <c r="H7" s="98" t="s">
        <v>19</v>
      </c>
      <c r="I7" s="98" t="s">
        <v>19</v>
      </c>
      <c r="J7" s="97">
        <v>3.0599999999999996</v>
      </c>
      <c r="K7" s="98" t="s">
        <v>19</v>
      </c>
      <c r="L7" s="98" t="s">
        <v>19</v>
      </c>
      <c r="M7" s="98" t="s">
        <v>19</v>
      </c>
      <c r="N7" s="100">
        <v>6.0000000000000005E-2</v>
      </c>
      <c r="O7" s="100" t="s">
        <v>19</v>
      </c>
      <c r="P7" s="100" t="s">
        <v>19</v>
      </c>
      <c r="Q7" s="100" t="s">
        <v>19</v>
      </c>
    </row>
    <row r="8" spans="1:17" x14ac:dyDescent="0.25">
      <c r="A8" s="69">
        <v>1975</v>
      </c>
      <c r="B8" s="93">
        <v>39.6</v>
      </c>
      <c r="C8" s="94" t="s">
        <v>19</v>
      </c>
      <c r="D8" s="94" t="s">
        <v>19</v>
      </c>
      <c r="E8" s="94" t="s">
        <v>19</v>
      </c>
      <c r="F8" s="95">
        <v>1.4</v>
      </c>
      <c r="G8" s="94" t="s">
        <v>19</v>
      </c>
      <c r="H8" s="94" t="s">
        <v>19</v>
      </c>
      <c r="I8" s="94" t="s">
        <v>19</v>
      </c>
      <c r="J8" s="93">
        <v>3.0599999999999996</v>
      </c>
      <c r="K8" s="94" t="s">
        <v>19</v>
      </c>
      <c r="L8" s="94" t="s">
        <v>19</v>
      </c>
      <c r="M8" s="94" t="s">
        <v>19</v>
      </c>
      <c r="N8" s="96">
        <v>6.0000000000000005E-2</v>
      </c>
      <c r="O8" s="96" t="s">
        <v>19</v>
      </c>
      <c r="P8" s="96" t="s">
        <v>19</v>
      </c>
      <c r="Q8" s="96" t="s">
        <v>19</v>
      </c>
    </row>
    <row r="9" spans="1:17" x14ac:dyDescent="0.25">
      <c r="A9" s="78">
        <v>1976</v>
      </c>
      <c r="B9" s="97">
        <v>39.6</v>
      </c>
      <c r="C9" s="98" t="s">
        <v>19</v>
      </c>
      <c r="D9" s="98" t="s">
        <v>19</v>
      </c>
      <c r="E9" s="98" t="s">
        <v>19</v>
      </c>
      <c r="F9" s="99">
        <v>1.4</v>
      </c>
      <c r="G9" s="98" t="s">
        <v>19</v>
      </c>
      <c r="H9" s="98" t="s">
        <v>19</v>
      </c>
      <c r="I9" s="98" t="s">
        <v>19</v>
      </c>
      <c r="J9" s="97">
        <v>3.0599999999999996</v>
      </c>
      <c r="K9" s="98" t="s">
        <v>19</v>
      </c>
      <c r="L9" s="98" t="s">
        <v>19</v>
      </c>
      <c r="M9" s="98" t="s">
        <v>19</v>
      </c>
      <c r="N9" s="100">
        <v>6.0000000000000005E-2</v>
      </c>
      <c r="O9" s="100" t="s">
        <v>19</v>
      </c>
      <c r="P9" s="100" t="s">
        <v>19</v>
      </c>
      <c r="Q9" s="100" t="s">
        <v>19</v>
      </c>
    </row>
    <row r="10" spans="1:17" x14ac:dyDescent="0.25">
      <c r="A10" s="69">
        <v>1977</v>
      </c>
      <c r="B10" s="93">
        <v>39.6</v>
      </c>
      <c r="C10" s="94" t="s">
        <v>19</v>
      </c>
      <c r="D10" s="94" t="s">
        <v>19</v>
      </c>
      <c r="E10" s="94" t="s">
        <v>19</v>
      </c>
      <c r="F10" s="95">
        <v>1.4</v>
      </c>
      <c r="G10" s="94" t="s">
        <v>19</v>
      </c>
      <c r="H10" s="94" t="s">
        <v>19</v>
      </c>
      <c r="I10" s="94" t="s">
        <v>19</v>
      </c>
      <c r="J10" s="93">
        <v>3.0599999999999996</v>
      </c>
      <c r="K10" s="94" t="s">
        <v>19</v>
      </c>
      <c r="L10" s="94" t="s">
        <v>19</v>
      </c>
      <c r="M10" s="94" t="s">
        <v>19</v>
      </c>
      <c r="N10" s="96">
        <v>6.0000000000000005E-2</v>
      </c>
      <c r="O10" s="96" t="s">
        <v>19</v>
      </c>
      <c r="P10" s="96" t="s">
        <v>19</v>
      </c>
      <c r="Q10" s="96" t="s">
        <v>19</v>
      </c>
    </row>
    <row r="11" spans="1:17" x14ac:dyDescent="0.25">
      <c r="A11" s="78">
        <v>1978</v>
      </c>
      <c r="B11" s="97">
        <v>39.6</v>
      </c>
      <c r="C11" s="98" t="s">
        <v>19</v>
      </c>
      <c r="D11" s="98" t="s">
        <v>19</v>
      </c>
      <c r="E11" s="98" t="s">
        <v>19</v>
      </c>
      <c r="F11" s="99">
        <v>1.4</v>
      </c>
      <c r="G11" s="98" t="s">
        <v>19</v>
      </c>
      <c r="H11" s="98" t="s">
        <v>19</v>
      </c>
      <c r="I11" s="98" t="s">
        <v>19</v>
      </c>
      <c r="J11" s="97">
        <v>3.0599999999999996</v>
      </c>
      <c r="K11" s="98" t="s">
        <v>19</v>
      </c>
      <c r="L11" s="98" t="s">
        <v>19</v>
      </c>
      <c r="M11" s="98" t="s">
        <v>19</v>
      </c>
      <c r="N11" s="100">
        <v>6.0000000000000005E-2</v>
      </c>
      <c r="O11" s="100" t="s">
        <v>19</v>
      </c>
      <c r="P11" s="100" t="s">
        <v>19</v>
      </c>
      <c r="Q11" s="100" t="s">
        <v>19</v>
      </c>
    </row>
    <row r="12" spans="1:17" x14ac:dyDescent="0.25">
      <c r="A12" s="69">
        <v>1979</v>
      </c>
      <c r="B12" s="93">
        <v>39.6</v>
      </c>
      <c r="C12" s="101">
        <v>21.6</v>
      </c>
      <c r="D12" s="94" t="s">
        <v>19</v>
      </c>
      <c r="E12" s="94" t="s">
        <v>19</v>
      </c>
      <c r="F12" s="95">
        <v>1.4</v>
      </c>
      <c r="G12" s="101">
        <v>1</v>
      </c>
      <c r="H12" s="94" t="s">
        <v>19</v>
      </c>
      <c r="I12" s="94" t="s">
        <v>19</v>
      </c>
      <c r="J12" s="93">
        <v>3.0599999999999996</v>
      </c>
      <c r="K12" s="101">
        <v>1.6320000000000001</v>
      </c>
      <c r="L12" s="94" t="s">
        <v>19</v>
      </c>
      <c r="M12" s="94" t="s">
        <v>19</v>
      </c>
      <c r="N12" s="96">
        <v>6.0000000000000005E-2</v>
      </c>
      <c r="O12" s="96">
        <v>0.13200000000000001</v>
      </c>
      <c r="P12" s="96" t="s">
        <v>19</v>
      </c>
      <c r="Q12" s="96" t="s">
        <v>19</v>
      </c>
    </row>
    <row r="13" spans="1:17" x14ac:dyDescent="0.25">
      <c r="A13" s="78">
        <v>1980</v>
      </c>
      <c r="B13" s="97">
        <v>39.6</v>
      </c>
      <c r="C13" s="97">
        <v>21.6</v>
      </c>
      <c r="D13" s="98" t="s">
        <v>19</v>
      </c>
      <c r="E13" s="98" t="s">
        <v>19</v>
      </c>
      <c r="F13" s="99">
        <v>1.4</v>
      </c>
      <c r="G13" s="97">
        <v>1</v>
      </c>
      <c r="H13" s="98" t="s">
        <v>19</v>
      </c>
      <c r="I13" s="98" t="s">
        <v>19</v>
      </c>
      <c r="J13" s="97">
        <v>3.0599999999999996</v>
      </c>
      <c r="K13" s="97">
        <v>1.6320000000000001</v>
      </c>
      <c r="L13" s="98" t="s">
        <v>19</v>
      </c>
      <c r="M13" s="98" t="s">
        <v>19</v>
      </c>
      <c r="N13" s="100">
        <v>6.0000000000000005E-2</v>
      </c>
      <c r="O13" s="100">
        <v>0.13200000000000001</v>
      </c>
      <c r="P13" s="100" t="s">
        <v>19</v>
      </c>
      <c r="Q13" s="100" t="s">
        <v>19</v>
      </c>
    </row>
    <row r="14" spans="1:17" x14ac:dyDescent="0.25">
      <c r="A14" s="69">
        <v>1981</v>
      </c>
      <c r="B14" s="93">
        <v>39.6</v>
      </c>
      <c r="C14" s="93">
        <v>21.6</v>
      </c>
      <c r="D14" s="94" t="s">
        <v>19</v>
      </c>
      <c r="E14" s="94" t="s">
        <v>19</v>
      </c>
      <c r="F14" s="95">
        <v>1.4</v>
      </c>
      <c r="G14" s="93">
        <v>1</v>
      </c>
      <c r="H14" s="94" t="s">
        <v>19</v>
      </c>
      <c r="I14" s="94" t="s">
        <v>19</v>
      </c>
      <c r="J14" s="93">
        <v>3.0599999999999996</v>
      </c>
      <c r="K14" s="93">
        <v>1.6320000000000001</v>
      </c>
      <c r="L14" s="94" t="s">
        <v>19</v>
      </c>
      <c r="M14" s="94" t="s">
        <v>19</v>
      </c>
      <c r="N14" s="96">
        <v>6.0000000000000005E-2</v>
      </c>
      <c r="O14" s="96">
        <v>0.13200000000000001</v>
      </c>
      <c r="P14" s="96" t="s">
        <v>19</v>
      </c>
      <c r="Q14" s="96" t="s">
        <v>19</v>
      </c>
    </row>
    <row r="15" spans="1:17" x14ac:dyDescent="0.25">
      <c r="A15" s="78">
        <v>1982</v>
      </c>
      <c r="B15" s="97">
        <v>39.6</v>
      </c>
      <c r="C15" s="97">
        <v>21.6</v>
      </c>
      <c r="D15" s="98" t="s">
        <v>19</v>
      </c>
      <c r="E15" s="98" t="s">
        <v>19</v>
      </c>
      <c r="F15" s="99">
        <v>1.4</v>
      </c>
      <c r="G15" s="97">
        <v>1</v>
      </c>
      <c r="H15" s="98" t="s">
        <v>19</v>
      </c>
      <c r="I15" s="98" t="s">
        <v>19</v>
      </c>
      <c r="J15" s="97">
        <v>3.0599999999999996</v>
      </c>
      <c r="K15" s="97">
        <v>1.6320000000000001</v>
      </c>
      <c r="L15" s="98" t="s">
        <v>19</v>
      </c>
      <c r="M15" s="98" t="s">
        <v>19</v>
      </c>
      <c r="N15" s="100">
        <v>6.0000000000000005E-2</v>
      </c>
      <c r="O15" s="100">
        <v>0.13200000000000001</v>
      </c>
      <c r="P15" s="100" t="s">
        <v>19</v>
      </c>
      <c r="Q15" s="100" t="s">
        <v>19</v>
      </c>
    </row>
    <row r="16" spans="1:17" x14ac:dyDescent="0.25">
      <c r="A16" s="69">
        <v>1983</v>
      </c>
      <c r="B16" s="93">
        <v>39.6</v>
      </c>
      <c r="C16" s="93">
        <v>21.6</v>
      </c>
      <c r="D16" s="94" t="s">
        <v>19</v>
      </c>
      <c r="E16" s="94" t="s">
        <v>19</v>
      </c>
      <c r="F16" s="95">
        <v>1.4</v>
      </c>
      <c r="G16" s="93">
        <v>1</v>
      </c>
      <c r="H16" s="94" t="s">
        <v>19</v>
      </c>
      <c r="I16" s="94" t="s">
        <v>19</v>
      </c>
      <c r="J16" s="93">
        <v>3.0599999999999996</v>
      </c>
      <c r="K16" s="93">
        <v>1.6320000000000001</v>
      </c>
      <c r="L16" s="94" t="s">
        <v>19</v>
      </c>
      <c r="M16" s="94" t="s">
        <v>19</v>
      </c>
      <c r="N16" s="96">
        <v>6.0000000000000005E-2</v>
      </c>
      <c r="O16" s="96">
        <v>0.13200000000000001</v>
      </c>
      <c r="P16" s="96" t="s">
        <v>19</v>
      </c>
      <c r="Q16" s="96" t="s">
        <v>19</v>
      </c>
    </row>
    <row r="17" spans="1:17" x14ac:dyDescent="0.25">
      <c r="A17" s="78">
        <v>1984</v>
      </c>
      <c r="B17" s="97">
        <v>33.6</v>
      </c>
      <c r="C17" s="97">
        <v>20.279999999999998</v>
      </c>
      <c r="D17" s="98" t="s">
        <v>19</v>
      </c>
      <c r="E17" s="98" t="s">
        <v>19</v>
      </c>
      <c r="F17" s="99">
        <v>1.6</v>
      </c>
      <c r="G17" s="97">
        <v>1.2</v>
      </c>
      <c r="H17" s="98" t="s">
        <v>19</v>
      </c>
      <c r="I17" s="98" t="s">
        <v>19</v>
      </c>
      <c r="J17" s="97">
        <v>2.448</v>
      </c>
      <c r="K17" s="97">
        <v>1.6320000000000001</v>
      </c>
      <c r="L17" s="98" t="s">
        <v>19</v>
      </c>
      <c r="M17" s="98" t="s">
        <v>19</v>
      </c>
      <c r="N17" s="100">
        <v>6.0000000000000005E-2</v>
      </c>
      <c r="O17" s="100">
        <v>0.13200000000000001</v>
      </c>
      <c r="P17" s="100" t="s">
        <v>19</v>
      </c>
      <c r="Q17" s="100" t="s">
        <v>19</v>
      </c>
    </row>
    <row r="18" spans="1:17" x14ac:dyDescent="0.25">
      <c r="A18" s="69">
        <v>1985</v>
      </c>
      <c r="B18" s="93">
        <v>33.6</v>
      </c>
      <c r="C18" s="93">
        <v>20.279999999999998</v>
      </c>
      <c r="D18" s="94" t="s">
        <v>19</v>
      </c>
      <c r="E18" s="94" t="s">
        <v>19</v>
      </c>
      <c r="F18" s="95">
        <v>1.6</v>
      </c>
      <c r="G18" s="93">
        <v>1.2</v>
      </c>
      <c r="H18" s="94" t="s">
        <v>19</v>
      </c>
      <c r="I18" s="94" t="s">
        <v>19</v>
      </c>
      <c r="J18" s="93">
        <v>2.448</v>
      </c>
      <c r="K18" s="93">
        <v>1.6320000000000001</v>
      </c>
      <c r="L18" s="94" t="s">
        <v>19</v>
      </c>
      <c r="M18" s="94" t="s">
        <v>19</v>
      </c>
      <c r="N18" s="96">
        <v>6.0000000000000005E-2</v>
      </c>
      <c r="O18" s="96">
        <v>0.13200000000000001</v>
      </c>
      <c r="P18" s="96" t="s">
        <v>19</v>
      </c>
      <c r="Q18" s="96" t="s">
        <v>19</v>
      </c>
    </row>
    <row r="19" spans="1:17" x14ac:dyDescent="0.25">
      <c r="A19" s="78">
        <v>1986</v>
      </c>
      <c r="B19" s="97">
        <v>26.4</v>
      </c>
      <c r="C19" s="97">
        <v>19.2</v>
      </c>
      <c r="D19" s="98" t="s">
        <v>19</v>
      </c>
      <c r="E19" s="98" t="s">
        <v>19</v>
      </c>
      <c r="F19" s="99">
        <v>1.9</v>
      </c>
      <c r="G19" s="97">
        <v>1.8</v>
      </c>
      <c r="H19" s="98" t="s">
        <v>19</v>
      </c>
      <c r="I19" s="98" t="s">
        <v>19</v>
      </c>
      <c r="J19" s="97">
        <v>2.04</v>
      </c>
      <c r="K19" s="97">
        <v>1.6320000000000001</v>
      </c>
      <c r="L19" s="98" t="s">
        <v>19</v>
      </c>
      <c r="M19" s="98" t="s">
        <v>19</v>
      </c>
      <c r="N19" s="100">
        <v>4.8000000000000001E-2</v>
      </c>
      <c r="O19" s="100">
        <v>0.13200000000000001</v>
      </c>
      <c r="P19" s="100" t="s">
        <v>19</v>
      </c>
      <c r="Q19" s="100" t="s">
        <v>19</v>
      </c>
    </row>
    <row r="20" spans="1:17" x14ac:dyDescent="0.25">
      <c r="A20" s="69">
        <v>1987</v>
      </c>
      <c r="B20" s="93">
        <v>26.4</v>
      </c>
      <c r="C20" s="93">
        <v>19.2</v>
      </c>
      <c r="D20" s="94" t="s">
        <v>19</v>
      </c>
      <c r="E20" s="94" t="s">
        <v>19</v>
      </c>
      <c r="F20" s="95">
        <v>1.9</v>
      </c>
      <c r="G20" s="93">
        <v>1.8</v>
      </c>
      <c r="H20" s="94" t="s">
        <v>19</v>
      </c>
      <c r="I20" s="94" t="s">
        <v>19</v>
      </c>
      <c r="J20" s="93">
        <v>2.04</v>
      </c>
      <c r="K20" s="93">
        <v>1.6320000000000001</v>
      </c>
      <c r="L20" s="94" t="s">
        <v>19</v>
      </c>
      <c r="M20" s="94" t="s">
        <v>19</v>
      </c>
      <c r="N20" s="96">
        <v>4.8000000000000001E-2</v>
      </c>
      <c r="O20" s="96">
        <v>0.13200000000000001</v>
      </c>
      <c r="P20" s="96" t="s">
        <v>19</v>
      </c>
      <c r="Q20" s="96" t="s">
        <v>19</v>
      </c>
    </row>
    <row r="21" spans="1:17" x14ac:dyDescent="0.25">
      <c r="A21" s="78">
        <v>1988</v>
      </c>
      <c r="B21" s="97">
        <v>22.2</v>
      </c>
      <c r="C21" s="97">
        <v>15.96</v>
      </c>
      <c r="D21" s="98" t="s">
        <v>19</v>
      </c>
      <c r="E21" s="98" t="s">
        <v>19</v>
      </c>
      <c r="F21" s="99">
        <v>1.8</v>
      </c>
      <c r="G21" s="97">
        <v>1.4</v>
      </c>
      <c r="H21" s="98" t="s">
        <v>19</v>
      </c>
      <c r="I21" s="98" t="s">
        <v>19</v>
      </c>
      <c r="J21" s="97">
        <v>1.734</v>
      </c>
      <c r="K21" s="97">
        <v>1.734</v>
      </c>
      <c r="L21" s="98" t="s">
        <v>19</v>
      </c>
      <c r="M21" s="98" t="s">
        <v>19</v>
      </c>
      <c r="N21" s="100">
        <v>4.8000000000000001E-2</v>
      </c>
      <c r="O21" s="100">
        <v>0.13200000000000001</v>
      </c>
      <c r="P21" s="100" t="s">
        <v>19</v>
      </c>
      <c r="Q21" s="100" t="s">
        <v>19</v>
      </c>
    </row>
    <row r="22" spans="1:17" x14ac:dyDescent="0.25">
      <c r="A22" s="69">
        <v>1989</v>
      </c>
      <c r="B22" s="93">
        <v>18.239999999999998</v>
      </c>
      <c r="C22" s="93">
        <v>15.360000000000001</v>
      </c>
      <c r="D22" s="94" t="s">
        <v>19</v>
      </c>
      <c r="E22" s="94" t="s">
        <v>19</v>
      </c>
      <c r="F22" s="95">
        <v>1.6</v>
      </c>
      <c r="G22" s="93">
        <v>1.1000000000000001</v>
      </c>
      <c r="H22" s="94" t="s">
        <v>19</v>
      </c>
      <c r="I22" s="94" t="s">
        <v>19</v>
      </c>
      <c r="J22" s="93">
        <v>1.6320000000000001</v>
      </c>
      <c r="K22" s="93">
        <v>1.6320000000000001</v>
      </c>
      <c r="L22" s="94" t="s">
        <v>19</v>
      </c>
      <c r="M22" s="94" t="s">
        <v>19</v>
      </c>
      <c r="N22" s="96">
        <v>4.8000000000000001E-2</v>
      </c>
      <c r="O22" s="96">
        <v>0.13200000000000001</v>
      </c>
      <c r="P22" s="96" t="s">
        <v>19</v>
      </c>
      <c r="Q22" s="96" t="s">
        <v>19</v>
      </c>
    </row>
    <row r="23" spans="1:17" x14ac:dyDescent="0.25">
      <c r="A23" s="78">
        <v>1990</v>
      </c>
      <c r="B23" s="97">
        <v>15.96</v>
      </c>
      <c r="C23" s="97">
        <v>12.96</v>
      </c>
      <c r="D23" s="98" t="s">
        <v>19</v>
      </c>
      <c r="E23" s="98" t="s">
        <v>19</v>
      </c>
      <c r="F23" s="99">
        <v>1.4</v>
      </c>
      <c r="G23" s="97">
        <v>1.2</v>
      </c>
      <c r="H23" s="98" t="s">
        <v>19</v>
      </c>
      <c r="I23" s="98" t="s">
        <v>19</v>
      </c>
      <c r="J23" s="97">
        <v>1.4279999999999999</v>
      </c>
      <c r="K23" s="97">
        <v>1.3260000000000001</v>
      </c>
      <c r="L23" s="98" t="s">
        <v>19</v>
      </c>
      <c r="M23" s="98" t="s">
        <v>19</v>
      </c>
      <c r="N23" s="100">
        <v>4.8000000000000001E-2</v>
      </c>
      <c r="O23" s="100">
        <v>0.13200000000000001</v>
      </c>
      <c r="P23" s="100" t="s">
        <v>19</v>
      </c>
      <c r="Q23" s="100" t="s">
        <v>19</v>
      </c>
    </row>
    <row r="24" spans="1:17" x14ac:dyDescent="0.25">
      <c r="A24" s="69">
        <v>1991</v>
      </c>
      <c r="B24" s="93">
        <v>13.8</v>
      </c>
      <c r="C24" s="93">
        <v>10.08</v>
      </c>
      <c r="D24" s="94" t="s">
        <v>19</v>
      </c>
      <c r="E24" s="94" t="s">
        <v>19</v>
      </c>
      <c r="F24" s="95">
        <v>1.3</v>
      </c>
      <c r="G24" s="93">
        <v>1</v>
      </c>
      <c r="H24" s="94" t="s">
        <v>19</v>
      </c>
      <c r="I24" s="94" t="s">
        <v>19</v>
      </c>
      <c r="J24" s="93">
        <v>1.3260000000000001</v>
      </c>
      <c r="K24" s="93">
        <v>1.1220000000000001</v>
      </c>
      <c r="L24" s="94" t="s">
        <v>19</v>
      </c>
      <c r="M24" s="94" t="s">
        <v>19</v>
      </c>
      <c r="N24" s="96">
        <v>4.8000000000000001E-2</v>
      </c>
      <c r="O24" s="96">
        <v>0.13200000000000001</v>
      </c>
      <c r="P24" s="96" t="s">
        <v>19</v>
      </c>
      <c r="Q24" s="96" t="s">
        <v>19</v>
      </c>
    </row>
    <row r="25" spans="1:17" x14ac:dyDescent="0.25">
      <c r="A25" s="78">
        <v>1992</v>
      </c>
      <c r="B25" s="97">
        <v>11.603999999999999</v>
      </c>
      <c r="C25" s="97">
        <v>4.32</v>
      </c>
      <c r="D25" s="98" t="s">
        <v>19</v>
      </c>
      <c r="E25" s="98" t="s">
        <v>19</v>
      </c>
      <c r="F25" s="99">
        <v>0.6</v>
      </c>
      <c r="G25" s="97">
        <v>0.5</v>
      </c>
      <c r="H25" s="98" t="s">
        <v>19</v>
      </c>
      <c r="I25" s="98" t="s">
        <v>19</v>
      </c>
      <c r="J25" s="97">
        <v>0.61199999999999999</v>
      </c>
      <c r="K25" s="97">
        <v>0.61199999999999999</v>
      </c>
      <c r="L25" s="98" t="s">
        <v>19</v>
      </c>
      <c r="M25" s="98" t="s">
        <v>19</v>
      </c>
      <c r="N25" s="100">
        <v>1.5599999999999999E-2</v>
      </c>
      <c r="O25" s="100">
        <v>4.2000000000000003E-2</v>
      </c>
      <c r="P25" s="100" t="s">
        <v>19</v>
      </c>
      <c r="Q25" s="100" t="s">
        <v>19</v>
      </c>
    </row>
    <row r="26" spans="1:17" x14ac:dyDescent="0.25">
      <c r="A26" s="69">
        <v>1993</v>
      </c>
      <c r="B26" s="93">
        <v>11.603999999999999</v>
      </c>
      <c r="C26" s="93">
        <v>5.04</v>
      </c>
      <c r="D26" s="94" t="s">
        <v>19</v>
      </c>
      <c r="E26" s="94" t="s">
        <v>19</v>
      </c>
      <c r="F26" s="95">
        <v>0.8</v>
      </c>
      <c r="G26" s="93">
        <v>0.6</v>
      </c>
      <c r="H26" s="94" t="s">
        <v>19</v>
      </c>
      <c r="I26" s="94" t="s">
        <v>19</v>
      </c>
      <c r="J26" s="93">
        <v>0.61199999999999999</v>
      </c>
      <c r="K26" s="93">
        <v>0.71399999999999997</v>
      </c>
      <c r="L26" s="94" t="s">
        <v>19</v>
      </c>
      <c r="M26" s="94" t="s">
        <v>19</v>
      </c>
      <c r="N26" s="96">
        <v>2.64E-2</v>
      </c>
      <c r="O26" s="96">
        <v>4.8000000000000001E-2</v>
      </c>
      <c r="P26" s="96" t="s">
        <v>19</v>
      </c>
      <c r="Q26" s="96" t="s">
        <v>19</v>
      </c>
    </row>
    <row r="27" spans="1:17" x14ac:dyDescent="0.25">
      <c r="A27" s="78">
        <v>1994</v>
      </c>
      <c r="B27" s="97">
        <v>10.676228183488895</v>
      </c>
      <c r="C27" s="97">
        <v>5.1365508703982545</v>
      </c>
      <c r="D27" s="98" t="s">
        <v>19</v>
      </c>
      <c r="E27" s="98" t="s">
        <v>19</v>
      </c>
      <c r="F27" s="99">
        <v>0.81469166225177381</v>
      </c>
      <c r="G27" s="97">
        <v>0.87790632771412991</v>
      </c>
      <c r="H27" s="98" t="s">
        <v>19</v>
      </c>
      <c r="I27" s="98" t="s">
        <v>19</v>
      </c>
      <c r="J27" s="97">
        <v>0.53908319660936233</v>
      </c>
      <c r="K27" s="97">
        <v>0.57148759325695586</v>
      </c>
      <c r="L27" s="98" t="s">
        <v>19</v>
      </c>
      <c r="M27" s="98" t="s">
        <v>19</v>
      </c>
      <c r="N27" s="100">
        <v>3.8446755461371176E-2</v>
      </c>
      <c r="O27" s="100">
        <v>4.774875932569559E-2</v>
      </c>
      <c r="P27" s="100" t="s">
        <v>19</v>
      </c>
      <c r="Q27" s="100" t="s">
        <v>19</v>
      </c>
    </row>
    <row r="28" spans="1:17" x14ac:dyDescent="0.25">
      <c r="A28" s="69">
        <v>1995</v>
      </c>
      <c r="B28" s="93">
        <v>10.637989876764262</v>
      </c>
      <c r="C28" s="93">
        <v>5.1149039377815111</v>
      </c>
      <c r="D28" s="94" t="s">
        <v>19</v>
      </c>
      <c r="E28" s="94" t="s">
        <v>19</v>
      </c>
      <c r="F28" s="95">
        <v>0.71033319264030337</v>
      </c>
      <c r="G28" s="93">
        <v>0.87597356587334918</v>
      </c>
      <c r="H28" s="94" t="s">
        <v>19</v>
      </c>
      <c r="I28" s="94" t="s">
        <v>19</v>
      </c>
      <c r="J28" s="93">
        <v>0.53573589194775306</v>
      </c>
      <c r="K28" s="93">
        <v>0.56916827904801914</v>
      </c>
      <c r="L28" s="94" t="s">
        <v>19</v>
      </c>
      <c r="M28" s="94" t="s">
        <v>19</v>
      </c>
      <c r="N28" s="96">
        <v>2.7353774776326473E-2</v>
      </c>
      <c r="O28" s="96">
        <v>4.7516827904801912E-2</v>
      </c>
      <c r="P28" s="96" t="s">
        <v>19</v>
      </c>
      <c r="Q28" s="96" t="s">
        <v>19</v>
      </c>
    </row>
    <row r="29" spans="1:17" x14ac:dyDescent="0.25">
      <c r="A29" s="78">
        <v>1996</v>
      </c>
      <c r="B29" s="97">
        <v>10.598356475428913</v>
      </c>
      <c r="C29" s="97">
        <v>3.2824672338171617</v>
      </c>
      <c r="D29" s="98" t="s">
        <v>19</v>
      </c>
      <c r="E29" s="98" t="s">
        <v>19</v>
      </c>
      <c r="F29" s="99">
        <v>0.98581570768566651</v>
      </c>
      <c r="G29" s="97">
        <v>0.8739702887336751</v>
      </c>
      <c r="H29" s="98" t="s">
        <v>19</v>
      </c>
      <c r="I29" s="98" t="s">
        <v>19</v>
      </c>
      <c r="J29" s="97">
        <v>0.83526646350259182</v>
      </c>
      <c r="K29" s="97">
        <v>0.50776434648041024</v>
      </c>
      <c r="L29" s="98" t="s">
        <v>19</v>
      </c>
      <c r="M29" s="98" t="s">
        <v>19</v>
      </c>
      <c r="N29" s="100">
        <v>1.0357401763960885E-2</v>
      </c>
      <c r="O29" s="100">
        <v>2.537643464804102E-2</v>
      </c>
      <c r="P29" s="100" t="s">
        <v>19</v>
      </c>
      <c r="Q29" s="100" t="s">
        <v>19</v>
      </c>
    </row>
    <row r="30" spans="1:17" x14ac:dyDescent="0.25">
      <c r="A30" s="69">
        <v>1997</v>
      </c>
      <c r="B30" s="93">
        <v>7.4872874934828602</v>
      </c>
      <c r="C30" s="93">
        <v>3.7492178391400763</v>
      </c>
      <c r="D30" s="94" t="s">
        <v>19</v>
      </c>
      <c r="E30" s="94" t="s">
        <v>19</v>
      </c>
      <c r="F30" s="95">
        <v>0.68113459272221055</v>
      </c>
      <c r="G30" s="93">
        <v>0.81189444992322113</v>
      </c>
      <c r="H30" s="94" t="s">
        <v>19</v>
      </c>
      <c r="I30" s="94" t="s">
        <v>19</v>
      </c>
      <c r="J30" s="93">
        <v>0.62367136721065775</v>
      </c>
      <c r="K30" s="93">
        <v>0.52727333990786529</v>
      </c>
      <c r="L30" s="94" t="s">
        <v>19</v>
      </c>
      <c r="M30" s="94" t="s">
        <v>19</v>
      </c>
      <c r="N30" s="96">
        <v>8.357537978073825E-3</v>
      </c>
      <c r="O30" s="96">
        <v>2.5727333990786534E-2</v>
      </c>
      <c r="P30" s="96" t="s">
        <v>19</v>
      </c>
      <c r="Q30" s="96" t="s">
        <v>19</v>
      </c>
    </row>
    <row r="31" spans="1:17" x14ac:dyDescent="0.25">
      <c r="A31" s="78">
        <v>1998</v>
      </c>
      <c r="B31" s="97">
        <v>1.4847501162474377</v>
      </c>
      <c r="C31" s="97">
        <v>2.9751371771657062</v>
      </c>
      <c r="D31" s="98" t="s">
        <v>19</v>
      </c>
      <c r="E31" s="98" t="s">
        <v>19</v>
      </c>
      <c r="F31" s="99">
        <v>0.26628610747501191</v>
      </c>
      <c r="G31" s="97">
        <v>0.86974439081836663</v>
      </c>
      <c r="H31" s="98" t="s">
        <v>19</v>
      </c>
      <c r="I31" s="98" t="s">
        <v>19</v>
      </c>
      <c r="J31" s="97">
        <v>0.16294773054080913</v>
      </c>
      <c r="K31" s="97">
        <v>0.47369326898203995</v>
      </c>
      <c r="L31" s="98" t="s">
        <v>19</v>
      </c>
      <c r="M31" s="98" t="s">
        <v>19</v>
      </c>
      <c r="N31" s="100">
        <v>5.4541036261335878E-3</v>
      </c>
      <c r="O31" s="100">
        <v>2.2969326898203999E-2</v>
      </c>
      <c r="P31" s="100" t="s">
        <v>19</v>
      </c>
      <c r="Q31" s="100" t="s">
        <v>19</v>
      </c>
    </row>
    <row r="32" spans="1:17" x14ac:dyDescent="0.25">
      <c r="A32" s="69">
        <v>1999</v>
      </c>
      <c r="B32" s="93">
        <v>1.4107192003653051</v>
      </c>
      <c r="C32" s="93">
        <v>2.9702110140900806</v>
      </c>
      <c r="D32" s="94" t="s">
        <v>19</v>
      </c>
      <c r="E32" s="94" t="s">
        <v>19</v>
      </c>
      <c r="F32" s="95">
        <v>0.28126738605987522</v>
      </c>
      <c r="G32" s="93">
        <v>0.86751884054375716</v>
      </c>
      <c r="H32" s="94" t="s">
        <v>19</v>
      </c>
      <c r="I32" s="94" t="s">
        <v>19</v>
      </c>
      <c r="J32" s="93">
        <v>0.14809335249398414</v>
      </c>
      <c r="K32" s="93">
        <v>0.47802260865250867</v>
      </c>
      <c r="L32" s="94" t="s">
        <v>19</v>
      </c>
      <c r="M32" s="94" t="s">
        <v>19</v>
      </c>
      <c r="N32" s="96">
        <v>5.3470375692773377E-3</v>
      </c>
      <c r="O32" s="96">
        <v>2.3902260865250866E-2</v>
      </c>
      <c r="P32" s="96" t="s">
        <v>19</v>
      </c>
      <c r="Q32" s="96" t="s">
        <v>19</v>
      </c>
    </row>
    <row r="33" spans="1:17" x14ac:dyDescent="0.25">
      <c r="A33" s="78">
        <v>2000</v>
      </c>
      <c r="B33" s="97">
        <v>1.44517727380045</v>
      </c>
      <c r="C33" s="97">
        <v>1.2244294588898088</v>
      </c>
      <c r="D33" s="98" t="s">
        <v>19</v>
      </c>
      <c r="E33" s="98" t="s">
        <v>19</v>
      </c>
      <c r="F33" s="99">
        <v>0.29607643698333397</v>
      </c>
      <c r="G33" s="97">
        <v>0.31521691597230439</v>
      </c>
      <c r="H33" s="98" t="s">
        <v>19</v>
      </c>
      <c r="I33" s="98" t="s">
        <v>19</v>
      </c>
      <c r="J33" s="97">
        <v>0.13810670360320049</v>
      </c>
      <c r="K33" s="97">
        <v>0.20326029916676525</v>
      </c>
      <c r="L33" s="98" t="s">
        <v>19</v>
      </c>
      <c r="M33" s="98" t="s">
        <v>19</v>
      </c>
      <c r="N33" s="100">
        <v>6.1362973223111246E-3</v>
      </c>
      <c r="O33" s="100">
        <v>2.3726029916676522E-2</v>
      </c>
      <c r="P33" s="100" t="s">
        <v>19</v>
      </c>
      <c r="Q33" s="100" t="s">
        <v>19</v>
      </c>
    </row>
    <row r="34" spans="1:17" x14ac:dyDescent="0.25">
      <c r="A34" s="69">
        <v>2001</v>
      </c>
      <c r="B34" s="93">
        <v>1.6681145358381855</v>
      </c>
      <c r="C34" s="93">
        <v>1.1977869633220781</v>
      </c>
      <c r="D34" s="94" t="s">
        <v>19</v>
      </c>
      <c r="E34" s="94" t="s">
        <v>19</v>
      </c>
      <c r="F34" s="95">
        <v>0.33071214314265029</v>
      </c>
      <c r="G34" s="93">
        <v>0.31283812172518555</v>
      </c>
      <c r="H34" s="94" t="s">
        <v>19</v>
      </c>
      <c r="I34" s="94" t="s">
        <v>19</v>
      </c>
      <c r="J34" s="93">
        <v>0.15698692593355545</v>
      </c>
      <c r="K34" s="93">
        <v>0.20040574607022266</v>
      </c>
      <c r="L34" s="94" t="s">
        <v>19</v>
      </c>
      <c r="M34" s="94" t="s">
        <v>19</v>
      </c>
      <c r="N34" s="96">
        <v>5.2218590537098739E-3</v>
      </c>
      <c r="O34" s="96">
        <v>2.3440574607022265E-2</v>
      </c>
      <c r="P34" s="96" t="s">
        <v>19</v>
      </c>
      <c r="Q34" s="96" t="s">
        <v>19</v>
      </c>
    </row>
    <row r="35" spans="1:17" x14ac:dyDescent="0.25">
      <c r="A35" s="78">
        <v>2002</v>
      </c>
      <c r="B35" s="97">
        <v>1.4695288570851504</v>
      </c>
      <c r="C35" s="97">
        <v>1.1702823219246561</v>
      </c>
      <c r="D35" s="98" t="s">
        <v>19</v>
      </c>
      <c r="E35" s="98" t="s">
        <v>19</v>
      </c>
      <c r="F35" s="99">
        <v>0.22517426182581501</v>
      </c>
      <c r="G35" s="97">
        <v>0.31038235017184435</v>
      </c>
      <c r="H35" s="98" t="s">
        <v>19</v>
      </c>
      <c r="I35" s="98" t="s">
        <v>19</v>
      </c>
      <c r="J35" s="97">
        <v>0.14373383308222593</v>
      </c>
      <c r="K35" s="97">
        <v>0.19745882020621316</v>
      </c>
      <c r="L35" s="98" t="s">
        <v>19</v>
      </c>
      <c r="M35" s="98" t="s">
        <v>19</v>
      </c>
      <c r="N35" s="100">
        <v>5.6037175856173873E-3</v>
      </c>
      <c r="O35" s="100">
        <v>2.3145882020621317E-2</v>
      </c>
      <c r="P35" s="100" t="s">
        <v>19</v>
      </c>
      <c r="Q35" s="100" t="s">
        <v>19</v>
      </c>
    </row>
    <row r="36" spans="1:17" x14ac:dyDescent="0.25">
      <c r="A36" s="69">
        <v>2003</v>
      </c>
      <c r="B36" s="93">
        <v>1.3294257794693096</v>
      </c>
      <c r="C36" s="93">
        <v>1.0019186720158892</v>
      </c>
      <c r="D36" s="95">
        <v>1.0735488304104179</v>
      </c>
      <c r="E36" s="101">
        <v>0.90773468210311192</v>
      </c>
      <c r="F36" s="95">
        <v>0.20946342471154747</v>
      </c>
      <c r="G36" s="93">
        <v>0.32784988142999011</v>
      </c>
      <c r="H36" s="101">
        <v>0.10537410680969808</v>
      </c>
      <c r="I36" s="101">
        <v>0.17551202518777786</v>
      </c>
      <c r="J36" s="93">
        <v>0.13634791017846845</v>
      </c>
      <c r="K36" s="93">
        <v>0.20041985771598814</v>
      </c>
      <c r="L36" s="101">
        <v>8.8207314029848133E-2</v>
      </c>
      <c r="M36" s="101">
        <v>0.15261443022533341</v>
      </c>
      <c r="N36" s="96">
        <v>4.8818863938463455E-3</v>
      </c>
      <c r="O36" s="96">
        <v>2.5341985771598814E-2</v>
      </c>
      <c r="P36" s="96">
        <v>5.3946476119402257E-3</v>
      </c>
      <c r="Q36" s="96">
        <v>2.4261443022533344E-2</v>
      </c>
    </row>
    <row r="37" spans="1:17" x14ac:dyDescent="0.25">
      <c r="A37" s="78">
        <v>2004</v>
      </c>
      <c r="B37" s="97">
        <v>1.4878185162399546</v>
      </c>
      <c r="C37" s="97">
        <v>0.97270349369470344</v>
      </c>
      <c r="D37" s="99">
        <v>0.91061396064740652</v>
      </c>
      <c r="E37" s="97">
        <v>0.8227734804577973</v>
      </c>
      <c r="F37" s="99">
        <v>0.19358113786929573</v>
      </c>
      <c r="G37" s="97">
        <v>0.32524138336559849</v>
      </c>
      <c r="H37" s="99">
        <v>0.10934049703427887</v>
      </c>
      <c r="I37" s="99">
        <v>0.17239048932658907</v>
      </c>
      <c r="J37" s="97">
        <v>0.14083031388361911</v>
      </c>
      <c r="K37" s="97">
        <v>0.19728966003871823</v>
      </c>
      <c r="L37" s="97">
        <v>0.10557350172232616</v>
      </c>
      <c r="M37" s="97">
        <v>0.14186858719190684</v>
      </c>
      <c r="N37" s="100">
        <v>4.5563976078783087E-3</v>
      </c>
      <c r="O37" s="100">
        <v>2.5028966003871823E-2</v>
      </c>
      <c r="P37" s="100">
        <v>4.265930603397949E-3</v>
      </c>
      <c r="Q37" s="100">
        <v>1.7886858719190685E-2</v>
      </c>
    </row>
    <row r="38" spans="1:17" x14ac:dyDescent="0.25">
      <c r="A38" s="69">
        <v>2005</v>
      </c>
      <c r="B38" s="93">
        <v>1.2847279519677022</v>
      </c>
      <c r="C38" s="93">
        <v>0.9426486098406035</v>
      </c>
      <c r="D38" s="95">
        <v>0.91767909088439503</v>
      </c>
      <c r="E38" s="93">
        <v>0.71781227881248255</v>
      </c>
      <c r="F38" s="95">
        <v>0.26752978175923658</v>
      </c>
      <c r="G38" s="93">
        <v>0.32255791159291103</v>
      </c>
      <c r="H38" s="95">
        <v>0.10330688725885963</v>
      </c>
      <c r="I38" s="95">
        <v>0.15726895346540024</v>
      </c>
      <c r="J38" s="93">
        <v>0.15318287239109368</v>
      </c>
      <c r="K38" s="93">
        <v>0.19406949391149325</v>
      </c>
      <c r="L38" s="93">
        <v>0.1239396894148042</v>
      </c>
      <c r="M38" s="93">
        <v>0.13812274415848028</v>
      </c>
      <c r="N38" s="96">
        <v>4.527302010863714E-3</v>
      </c>
      <c r="O38" s="96">
        <v>2.4706949391149324E-2</v>
      </c>
      <c r="P38" s="96">
        <v>4.1372135948556724E-3</v>
      </c>
      <c r="Q38" s="96">
        <v>1.7512274415848027E-2</v>
      </c>
    </row>
    <row r="39" spans="1:17" x14ac:dyDescent="0.25">
      <c r="A39" s="78">
        <v>2006</v>
      </c>
      <c r="B39" s="97">
        <v>1.2201826425444959</v>
      </c>
      <c r="C39" s="97">
        <v>0.91177018611367366</v>
      </c>
      <c r="D39" s="99">
        <v>0.91426602868189255</v>
      </c>
      <c r="E39" s="97">
        <v>0.64345145089965083</v>
      </c>
      <c r="F39" s="99">
        <v>0.30131261123227537</v>
      </c>
      <c r="G39" s="97">
        <v>0.31980090947443512</v>
      </c>
      <c r="H39" s="99">
        <v>0.10921877226617316</v>
      </c>
      <c r="I39" s="99">
        <v>0.15420102240175454</v>
      </c>
      <c r="J39" s="97">
        <v>0.1094080854263875</v>
      </c>
      <c r="K39" s="97">
        <v>0.19076109136932221</v>
      </c>
      <c r="L39" s="97">
        <v>0.14826401710042098</v>
      </c>
      <c r="M39" s="97">
        <v>0.11644122688210545</v>
      </c>
      <c r="N39" s="100">
        <v>3.5946690396218748E-3</v>
      </c>
      <c r="O39" s="100">
        <v>2.4376109136932216E-2</v>
      </c>
      <c r="P39" s="100">
        <v>3.0073338083450277E-3</v>
      </c>
      <c r="Q39" s="100">
        <v>2.1144122688210542E-2</v>
      </c>
    </row>
    <row r="40" spans="1:17" x14ac:dyDescent="0.25">
      <c r="A40" s="69">
        <v>2007</v>
      </c>
      <c r="B40" s="93">
        <v>1.0442188151836049</v>
      </c>
      <c r="C40" s="93" t="s">
        <v>19</v>
      </c>
      <c r="D40" s="95">
        <v>0.90059809566845517</v>
      </c>
      <c r="E40" s="93">
        <v>0.66917035450439988</v>
      </c>
      <c r="F40" s="95">
        <v>0.11493375553004617</v>
      </c>
      <c r="G40" s="93" t="s">
        <v>19</v>
      </c>
      <c r="H40" s="95">
        <v>9.3101606649140023E-2</v>
      </c>
      <c r="I40" s="95">
        <v>9.3140210223607134E-2</v>
      </c>
      <c r="J40" s="93">
        <v>0.13150912424707545</v>
      </c>
      <c r="K40" s="93" t="s">
        <v>19</v>
      </c>
      <c r="L40" s="93">
        <v>0.11356603390653953</v>
      </c>
      <c r="M40" s="93">
        <v>9.5768252268328566E-2</v>
      </c>
      <c r="N40" s="96">
        <v>2.6585867846409847E-3</v>
      </c>
      <c r="O40" s="96" t="s">
        <v>19</v>
      </c>
      <c r="P40" s="96">
        <v>3.2768342751816537E-3</v>
      </c>
      <c r="Q40" s="96">
        <v>2.0076825226832854E-2</v>
      </c>
    </row>
    <row r="41" spans="1:17" x14ac:dyDescent="0.25">
      <c r="A41" s="78">
        <v>2008</v>
      </c>
      <c r="B41" s="97">
        <v>0.82688036841962465</v>
      </c>
      <c r="C41" s="102" t="s">
        <v>19</v>
      </c>
      <c r="D41" s="99">
        <v>0.79726716015189414</v>
      </c>
      <c r="E41" s="97">
        <v>0.65269994770646034</v>
      </c>
      <c r="F41" s="99">
        <v>8.6398218284911621E-2</v>
      </c>
      <c r="G41" s="102" t="s">
        <v>19</v>
      </c>
      <c r="H41" s="99">
        <v>9.102285260089979E-2</v>
      </c>
      <c r="I41" s="99">
        <v>0.10988392390236253</v>
      </c>
      <c r="J41" s="97">
        <v>9.1489831642812131E-2</v>
      </c>
      <c r="K41" s="102" t="s">
        <v>19</v>
      </c>
      <c r="L41" s="97">
        <v>0.10489755079749104</v>
      </c>
      <c r="M41" s="97">
        <v>9.6860708682835028E-2</v>
      </c>
      <c r="N41" s="100">
        <v>2.4191619900781149E-3</v>
      </c>
      <c r="O41" s="100" t="s">
        <v>19</v>
      </c>
      <c r="P41" s="100">
        <v>3.0471541888191954E-3</v>
      </c>
      <c r="Q41" s="100">
        <v>1.9086070868283504E-2</v>
      </c>
    </row>
    <row r="42" spans="1:17" x14ac:dyDescent="0.25">
      <c r="A42" s="69">
        <v>2009</v>
      </c>
      <c r="B42" s="93">
        <v>0.49821887210847626</v>
      </c>
      <c r="C42" s="103" t="s">
        <v>19</v>
      </c>
      <c r="D42" s="95">
        <v>0.47435081759329989</v>
      </c>
      <c r="E42" s="93">
        <v>0.6330584400523136</v>
      </c>
      <c r="F42" s="95">
        <v>6.1711877519963099E-2</v>
      </c>
      <c r="G42" s="103" t="s">
        <v>19</v>
      </c>
      <c r="H42" s="95">
        <v>5.8991354588901965E-2</v>
      </c>
      <c r="I42" s="95">
        <v>8.5344503576099434E-2</v>
      </c>
      <c r="J42" s="93">
        <v>4.3354721935331658E-2</v>
      </c>
      <c r="K42" s="103" t="s">
        <v>19</v>
      </c>
      <c r="L42" s="93">
        <v>6.0265360324276707E-2</v>
      </c>
      <c r="M42" s="93">
        <v>2.9613404291319319E-2</v>
      </c>
      <c r="N42" s="96">
        <v>2.0765200537592129E-3</v>
      </c>
      <c r="O42" s="96" t="s">
        <v>19</v>
      </c>
      <c r="P42" s="96">
        <v>2.0184822312299087E-3</v>
      </c>
      <c r="Q42" s="96">
        <v>1.3061340429131933E-2</v>
      </c>
    </row>
    <row r="43" spans="1:17" x14ac:dyDescent="0.25">
      <c r="A43" s="78">
        <v>2010</v>
      </c>
      <c r="B43" s="97">
        <v>0.47829356742740736</v>
      </c>
      <c r="C43" s="102" t="s">
        <v>19</v>
      </c>
      <c r="D43" s="99">
        <v>0.41141239060704038</v>
      </c>
      <c r="E43" s="97">
        <v>0.66055129255519229</v>
      </c>
      <c r="F43" s="99">
        <v>4.48814856490206E-2</v>
      </c>
      <c r="G43" s="102" t="s">
        <v>19</v>
      </c>
      <c r="H43" s="99">
        <v>6.2957339354905828E-2</v>
      </c>
      <c r="I43" s="99">
        <v>4.2549222549570741E-2</v>
      </c>
      <c r="J43" s="97">
        <v>4.210898097844782E-2</v>
      </c>
      <c r="K43" s="102" t="s">
        <v>19</v>
      </c>
      <c r="L43" s="97">
        <v>4.1631236624567677E-2</v>
      </c>
      <c r="M43" s="97">
        <v>3.5059067059484889E-2</v>
      </c>
      <c r="N43" s="100">
        <v>2.1308050271791061E-3</v>
      </c>
      <c r="O43" s="100" t="s">
        <v>19</v>
      </c>
      <c r="P43" s="100">
        <v>1.8897565729046576E-3</v>
      </c>
      <c r="Q43" s="100">
        <v>1.2805906705948488E-2</v>
      </c>
    </row>
    <row r="44" spans="1:17" x14ac:dyDescent="0.25">
      <c r="A44" s="69">
        <v>2011</v>
      </c>
      <c r="B44" s="93">
        <v>0.45717136687499138</v>
      </c>
      <c r="C44" s="103" t="s">
        <v>19</v>
      </c>
      <c r="D44" s="95">
        <v>0.37750092896076259</v>
      </c>
      <c r="E44" s="93">
        <v>0.77677121769507995</v>
      </c>
      <c r="F44" s="95">
        <v>3.7914669476632759E-2</v>
      </c>
      <c r="G44" s="103" t="s">
        <v>19</v>
      </c>
      <c r="H44" s="95">
        <v>4.6812415914980532E-2</v>
      </c>
      <c r="I44" s="95">
        <v>2.8640287294203558E-2</v>
      </c>
      <c r="J44" s="93">
        <v>3.7758466158053963E-2</v>
      </c>
      <c r="K44" s="103" t="s">
        <v>19</v>
      </c>
      <c r="L44" s="93">
        <v>4.1911935422705049E-2</v>
      </c>
      <c r="M44" s="93">
        <v>4.7368344753044272E-2</v>
      </c>
      <c r="N44" s="96">
        <v>2.182179615501499E-3</v>
      </c>
      <c r="O44" s="96" t="s">
        <v>19</v>
      </c>
      <c r="P44" s="96">
        <v>1.8586648728529181E-3</v>
      </c>
      <c r="Q44" s="96">
        <v>1.0036834475304426E-2</v>
      </c>
    </row>
    <row r="45" spans="1:17" x14ac:dyDescent="0.25">
      <c r="A45" s="78">
        <v>2012</v>
      </c>
      <c r="B45" s="97">
        <v>0.37492685427112804</v>
      </c>
      <c r="C45" s="102" t="s">
        <v>19</v>
      </c>
      <c r="D45" s="99">
        <v>0.3311512095753914</v>
      </c>
      <c r="E45" s="99">
        <v>0.78459817941871068</v>
      </c>
      <c r="F45" s="99">
        <v>2.0819930198076902E-2</v>
      </c>
      <c r="G45" s="102" t="s">
        <v>19</v>
      </c>
      <c r="H45" s="99">
        <v>5.0389575559505101E-2</v>
      </c>
      <c r="I45" s="99">
        <v>5.4874837448099172E-2</v>
      </c>
      <c r="J45" s="99">
        <v>2.7309706392123059E-2</v>
      </c>
      <c r="K45" s="102" t="s">
        <v>19</v>
      </c>
      <c r="L45" s="99">
        <v>3.6979194029699916E-2</v>
      </c>
      <c r="M45" s="99">
        <v>6.1849804937719008E-2</v>
      </c>
      <c r="N45" s="100">
        <v>2.1308251775589739E-3</v>
      </c>
      <c r="O45" s="100" t="s">
        <v>19</v>
      </c>
      <c r="P45" s="100">
        <v>2.6216442786027752E-3</v>
      </c>
      <c r="Q45" s="100">
        <v>1.0884980493771901E-2</v>
      </c>
    </row>
    <row r="46" spans="1:17" x14ac:dyDescent="0.25">
      <c r="A46" s="69">
        <v>2013</v>
      </c>
      <c r="B46" s="93">
        <v>0.19064228475704267</v>
      </c>
      <c r="C46" s="103" t="s">
        <v>19</v>
      </c>
      <c r="D46" s="95">
        <v>0.2973837365251305</v>
      </c>
      <c r="E46" s="93">
        <v>0.72119939313957016</v>
      </c>
      <c r="F46" s="95">
        <v>1.7606643399358968E-2</v>
      </c>
      <c r="G46" s="103" t="s">
        <v>19</v>
      </c>
      <c r="H46" s="95">
        <v>5.0463191853168367E-2</v>
      </c>
      <c r="I46" s="95">
        <v>4.9624945816033057E-2</v>
      </c>
      <c r="J46" s="93">
        <v>1.8769902130707686E-2</v>
      </c>
      <c r="K46" s="103" t="s">
        <v>19</v>
      </c>
      <c r="L46" s="93">
        <v>2.8659731343233304E-2</v>
      </c>
      <c r="M46" s="93">
        <v>6.2949934979239661E-2</v>
      </c>
      <c r="N46" s="96">
        <v>9.7694172585299126E-4</v>
      </c>
      <c r="O46" s="96" t="s">
        <v>19</v>
      </c>
      <c r="P46" s="96">
        <v>2.0738814262009253E-3</v>
      </c>
      <c r="Q46" s="96">
        <v>1.1494993497923966E-2</v>
      </c>
    </row>
    <row r="47" spans="1:17" ht="7.5" customHeight="1" x14ac:dyDescent="0.25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</row>
    <row r="48" spans="1:17" x14ac:dyDescent="0.25">
      <c r="A48" s="104" t="s">
        <v>78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</row>
  </sheetData>
  <mergeCells count="10">
    <mergeCell ref="A1:Q1"/>
    <mergeCell ref="A3:A5"/>
    <mergeCell ref="B3:E3"/>
    <mergeCell ref="F3:I3"/>
    <mergeCell ref="J3:M3"/>
    <mergeCell ref="N3:Q3"/>
    <mergeCell ref="D4:E4"/>
    <mergeCell ref="H4:I4"/>
    <mergeCell ref="L4:M4"/>
    <mergeCell ref="P4:Q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L12" sqref="L12"/>
    </sheetView>
  </sheetViews>
  <sheetFormatPr defaultRowHeight="15" x14ac:dyDescent="0.25"/>
  <cols>
    <col min="2" max="2" width="15.28515625" bestFit="1" customWidth="1"/>
    <col min="3" max="3" width="8.85546875" customWidth="1"/>
    <col min="4" max="4" width="12.42578125" bestFit="1" customWidth="1"/>
    <col min="5" max="8" width="9.28515625" customWidth="1"/>
    <col min="9" max="9" width="10" customWidth="1"/>
  </cols>
  <sheetData>
    <row r="1" spans="1:9" x14ac:dyDescent="0.25">
      <c r="A1" s="208" t="s">
        <v>104</v>
      </c>
      <c r="B1" s="208"/>
      <c r="C1" s="208"/>
      <c r="D1" s="208"/>
      <c r="E1" s="208"/>
      <c r="F1" s="208"/>
      <c r="G1" s="208"/>
      <c r="H1" s="208"/>
      <c r="I1" s="208"/>
    </row>
    <row r="3" spans="1:9" ht="15" customHeight="1" x14ac:dyDescent="0.25">
      <c r="A3" s="195" t="s">
        <v>1</v>
      </c>
      <c r="B3" s="73" t="s">
        <v>105</v>
      </c>
      <c r="C3" s="198" t="s">
        <v>3</v>
      </c>
      <c r="D3" s="195" t="s">
        <v>44</v>
      </c>
      <c r="E3" s="73" t="s">
        <v>4</v>
      </c>
      <c r="F3" s="73" t="s">
        <v>5</v>
      </c>
      <c r="G3" s="73" t="s">
        <v>6</v>
      </c>
      <c r="H3" s="73" t="s">
        <v>79</v>
      </c>
      <c r="I3" s="74" t="s">
        <v>106</v>
      </c>
    </row>
    <row r="4" spans="1:9" ht="15" customHeight="1" x14ac:dyDescent="0.25">
      <c r="A4" s="216"/>
      <c r="B4" s="73" t="s">
        <v>107</v>
      </c>
      <c r="C4" s="198"/>
      <c r="D4" s="195"/>
      <c r="E4" s="73" t="s">
        <v>108</v>
      </c>
      <c r="F4" s="73" t="s">
        <v>108</v>
      </c>
      <c r="G4" s="73" t="s">
        <v>108</v>
      </c>
      <c r="H4" s="73" t="s">
        <v>108</v>
      </c>
      <c r="I4" s="73" t="s">
        <v>109</v>
      </c>
    </row>
    <row r="5" spans="1:9" ht="15" customHeight="1" x14ac:dyDescent="0.25">
      <c r="A5" s="201">
        <v>2003</v>
      </c>
      <c r="B5" s="80" t="s">
        <v>110</v>
      </c>
      <c r="C5" s="200" t="s">
        <v>111</v>
      </c>
      <c r="D5" s="200" t="s">
        <v>75</v>
      </c>
      <c r="E5" s="66">
        <v>4.7850000000000001</v>
      </c>
      <c r="F5" s="66">
        <v>0.72499999999999998</v>
      </c>
      <c r="G5" s="66">
        <v>0.14499999999999999</v>
      </c>
      <c r="H5" s="69">
        <v>43.3</v>
      </c>
      <c r="I5" s="66" t="s">
        <v>19</v>
      </c>
    </row>
    <row r="6" spans="1:9" ht="15" customHeight="1" x14ac:dyDescent="0.25">
      <c r="A6" s="217"/>
      <c r="B6" s="80" t="s">
        <v>112</v>
      </c>
      <c r="C6" s="200"/>
      <c r="D6" s="200"/>
      <c r="E6" s="66">
        <v>7.3</v>
      </c>
      <c r="F6" s="66">
        <v>1.165</v>
      </c>
      <c r="G6" s="66">
        <v>0.16500000000000001</v>
      </c>
      <c r="H6" s="69">
        <v>81.7</v>
      </c>
      <c r="I6" s="66" t="s">
        <v>19</v>
      </c>
    </row>
    <row r="7" spans="1:9" ht="15" customHeight="1" x14ac:dyDescent="0.25">
      <c r="A7" s="217"/>
      <c r="B7" s="80" t="s">
        <v>113</v>
      </c>
      <c r="C7" s="200"/>
      <c r="D7" s="200"/>
      <c r="E7" s="66">
        <v>3.57</v>
      </c>
      <c r="F7" s="66">
        <v>0.11</v>
      </c>
      <c r="G7" s="66">
        <v>0.11</v>
      </c>
      <c r="H7" s="69">
        <v>163.19999999999999</v>
      </c>
      <c r="I7" s="66" t="s">
        <v>19</v>
      </c>
    </row>
    <row r="8" spans="1:9" ht="15" customHeight="1" x14ac:dyDescent="0.25">
      <c r="A8" s="201">
        <v>2004</v>
      </c>
      <c r="B8" s="81" t="s">
        <v>110</v>
      </c>
      <c r="C8" s="202" t="s">
        <v>111</v>
      </c>
      <c r="D8" s="202" t="s">
        <v>75</v>
      </c>
      <c r="E8" s="75">
        <v>6.0650000000000004</v>
      </c>
      <c r="F8" s="75">
        <v>0.81499999999999995</v>
      </c>
      <c r="G8" s="75">
        <v>0.17499999999999999</v>
      </c>
      <c r="H8" s="78">
        <v>47.2</v>
      </c>
      <c r="I8" s="75" t="s">
        <v>19</v>
      </c>
    </row>
    <row r="9" spans="1:9" ht="15" customHeight="1" x14ac:dyDescent="0.25">
      <c r="A9" s="201"/>
      <c r="B9" s="81" t="s">
        <v>112</v>
      </c>
      <c r="C9" s="202"/>
      <c r="D9" s="202"/>
      <c r="E9" s="75">
        <v>7.3</v>
      </c>
      <c r="F9" s="75">
        <v>1.165</v>
      </c>
      <c r="G9" s="75">
        <v>0.16500000000000001</v>
      </c>
      <c r="H9" s="78">
        <v>81.7</v>
      </c>
      <c r="I9" s="75" t="s">
        <v>19</v>
      </c>
    </row>
    <row r="10" spans="1:9" ht="15" customHeight="1" x14ac:dyDescent="0.25">
      <c r="A10" s="201"/>
      <c r="B10" s="81" t="s">
        <v>113</v>
      </c>
      <c r="C10" s="202"/>
      <c r="D10" s="202"/>
      <c r="E10" s="75">
        <v>3.665</v>
      </c>
      <c r="F10" s="75">
        <v>0.68500000000000005</v>
      </c>
      <c r="G10" s="75">
        <v>0.12</v>
      </c>
      <c r="H10" s="78">
        <v>172.1</v>
      </c>
      <c r="I10" s="75" t="s">
        <v>19</v>
      </c>
    </row>
    <row r="11" spans="1:9" ht="15" customHeight="1" x14ac:dyDescent="0.25">
      <c r="A11" s="201">
        <v>2005</v>
      </c>
      <c r="B11" s="80" t="s">
        <v>110</v>
      </c>
      <c r="C11" s="200" t="s">
        <v>111</v>
      </c>
      <c r="D11" s="200" t="s">
        <v>75</v>
      </c>
      <c r="E11" s="66">
        <v>2.61</v>
      </c>
      <c r="F11" s="66">
        <v>0.46</v>
      </c>
      <c r="G11" s="66">
        <v>0.16</v>
      </c>
      <c r="H11" s="69">
        <v>43</v>
      </c>
      <c r="I11" s="66" t="s">
        <v>19</v>
      </c>
    </row>
    <row r="12" spans="1:9" ht="15" customHeight="1" x14ac:dyDescent="0.25">
      <c r="A12" s="217"/>
      <c r="B12" s="80" t="s">
        <v>112</v>
      </c>
      <c r="C12" s="200"/>
      <c r="D12" s="200"/>
      <c r="E12" s="66">
        <v>3.1349999999999998</v>
      </c>
      <c r="F12" s="66">
        <v>0.58499999999999996</v>
      </c>
      <c r="G12" s="66">
        <v>0.13500000000000001</v>
      </c>
      <c r="H12" s="69">
        <v>82</v>
      </c>
      <c r="I12" s="66" t="s">
        <v>19</v>
      </c>
    </row>
    <row r="13" spans="1:9" ht="15" customHeight="1" x14ac:dyDescent="0.25">
      <c r="A13" s="217"/>
      <c r="B13" s="80" t="s">
        <v>113</v>
      </c>
      <c r="C13" s="200"/>
      <c r="D13" s="200"/>
      <c r="E13" s="66">
        <v>1.7250000000000001</v>
      </c>
      <c r="F13" s="66">
        <v>0.39500000000000002</v>
      </c>
      <c r="G13" s="66">
        <v>0.125</v>
      </c>
      <c r="H13" s="69">
        <v>145</v>
      </c>
      <c r="I13" s="66" t="s">
        <v>19</v>
      </c>
    </row>
    <row r="14" spans="1:9" ht="15" customHeight="1" x14ac:dyDescent="0.25">
      <c r="A14" s="201">
        <v>2006</v>
      </c>
      <c r="B14" s="81" t="s">
        <v>110</v>
      </c>
      <c r="C14" s="202" t="s">
        <v>114</v>
      </c>
      <c r="D14" s="202" t="s">
        <v>75</v>
      </c>
      <c r="E14" s="75">
        <v>2.2349999999999999</v>
      </c>
      <c r="F14" s="75">
        <v>0.33500000000000002</v>
      </c>
      <c r="G14" s="75">
        <v>0.17499999999999999</v>
      </c>
      <c r="H14" s="78">
        <v>53</v>
      </c>
      <c r="I14" s="75" t="s">
        <v>19</v>
      </c>
    </row>
    <row r="15" spans="1:9" ht="15" customHeight="1" x14ac:dyDescent="0.25">
      <c r="A15" s="201"/>
      <c r="B15" s="81" t="s">
        <v>112</v>
      </c>
      <c r="C15" s="202"/>
      <c r="D15" s="202"/>
      <c r="E15" s="75">
        <v>1.7450000000000001</v>
      </c>
      <c r="F15" s="75">
        <v>0.375</v>
      </c>
      <c r="G15" s="75">
        <v>0.155</v>
      </c>
      <c r="H15" s="78">
        <v>64.5</v>
      </c>
      <c r="I15" s="75" t="s">
        <v>19</v>
      </c>
    </row>
    <row r="16" spans="1:9" ht="15" customHeight="1" x14ac:dyDescent="0.25">
      <c r="A16" s="201"/>
      <c r="B16" s="81" t="s">
        <v>113</v>
      </c>
      <c r="C16" s="202"/>
      <c r="D16" s="202"/>
      <c r="E16" s="75">
        <v>1.2250000000000001</v>
      </c>
      <c r="F16" s="75">
        <v>0.20499999999999999</v>
      </c>
      <c r="G16" s="75">
        <v>0.05</v>
      </c>
      <c r="H16" s="78">
        <v>201</v>
      </c>
      <c r="I16" s="75" t="s">
        <v>19</v>
      </c>
    </row>
    <row r="17" spans="1:9" ht="15" customHeight="1" x14ac:dyDescent="0.25">
      <c r="A17" s="201">
        <v>2007</v>
      </c>
      <c r="B17" s="80" t="s">
        <v>110</v>
      </c>
      <c r="C17" s="200" t="s">
        <v>114</v>
      </c>
      <c r="D17" s="200" t="s">
        <v>75</v>
      </c>
      <c r="E17" s="66">
        <v>1.7949999999999999</v>
      </c>
      <c r="F17" s="66">
        <v>0.32</v>
      </c>
      <c r="G17" s="66">
        <v>0.17</v>
      </c>
      <c r="H17" s="69">
        <v>59.5</v>
      </c>
      <c r="I17" s="66" t="s">
        <v>19</v>
      </c>
    </row>
    <row r="18" spans="1:9" ht="15" customHeight="1" x14ac:dyDescent="0.25">
      <c r="A18" s="217"/>
      <c r="B18" s="80" t="s">
        <v>112</v>
      </c>
      <c r="C18" s="200"/>
      <c r="D18" s="200"/>
      <c r="E18" s="66">
        <v>1.9950000000000001</v>
      </c>
      <c r="F18" s="66">
        <v>0.36499999999999999</v>
      </c>
      <c r="G18" s="66">
        <v>0.14499999999999999</v>
      </c>
      <c r="H18" s="69">
        <v>76.5</v>
      </c>
      <c r="I18" s="66" t="s">
        <v>19</v>
      </c>
    </row>
    <row r="19" spans="1:9" ht="15" customHeight="1" x14ac:dyDescent="0.25">
      <c r="A19" s="217"/>
      <c r="B19" s="80" t="s">
        <v>113</v>
      </c>
      <c r="C19" s="200"/>
      <c r="D19" s="200"/>
      <c r="E19" s="66">
        <v>1.3149999999999999</v>
      </c>
      <c r="F19" s="66">
        <v>0.215</v>
      </c>
      <c r="G19" s="66">
        <v>9.5000000000000001E-2</v>
      </c>
      <c r="H19" s="69">
        <v>158</v>
      </c>
      <c r="I19" s="66" t="s">
        <v>19</v>
      </c>
    </row>
    <row r="20" spans="1:9" ht="15" customHeight="1" x14ac:dyDescent="0.25">
      <c r="A20" s="201">
        <v>2008</v>
      </c>
      <c r="B20" s="81" t="s">
        <v>110</v>
      </c>
      <c r="C20" s="202" t="s">
        <v>114</v>
      </c>
      <c r="D20" s="202" t="s">
        <v>75</v>
      </c>
      <c r="E20" s="75">
        <v>1.355</v>
      </c>
      <c r="F20" s="75">
        <v>0.23</v>
      </c>
      <c r="G20" s="75">
        <v>0.115</v>
      </c>
      <c r="H20" s="78">
        <v>54.6</v>
      </c>
      <c r="I20" s="75" t="s">
        <v>19</v>
      </c>
    </row>
    <row r="21" spans="1:9" ht="15" customHeight="1" x14ac:dyDescent="0.25">
      <c r="A21" s="201"/>
      <c r="B21" s="81" t="s">
        <v>112</v>
      </c>
      <c r="C21" s="202"/>
      <c r="D21" s="202"/>
      <c r="E21" s="75">
        <v>1.72</v>
      </c>
      <c r="F21" s="75">
        <v>0.28999999999999998</v>
      </c>
      <c r="G21" s="75">
        <v>0.14499999999999999</v>
      </c>
      <c r="H21" s="78">
        <v>74.3</v>
      </c>
      <c r="I21" s="75" t="s">
        <v>19</v>
      </c>
    </row>
    <row r="22" spans="1:9" ht="15" customHeight="1" x14ac:dyDescent="0.25">
      <c r="A22" s="201"/>
      <c r="B22" s="81" t="s">
        <v>113</v>
      </c>
      <c r="C22" s="202"/>
      <c r="D22" s="202"/>
      <c r="E22" s="75">
        <v>1.25</v>
      </c>
      <c r="F22" s="75">
        <v>0.19</v>
      </c>
      <c r="G22" s="75">
        <v>7.0000000000000007E-2</v>
      </c>
      <c r="H22" s="78">
        <v>132.44999999999999</v>
      </c>
      <c r="I22" s="75" t="s">
        <v>19</v>
      </c>
    </row>
    <row r="23" spans="1:9" ht="15" customHeight="1" x14ac:dyDescent="0.25">
      <c r="A23" s="201">
        <v>2009</v>
      </c>
      <c r="B23" s="80" t="s">
        <v>110</v>
      </c>
      <c r="C23" s="200" t="s">
        <v>115</v>
      </c>
      <c r="D23" s="200" t="s">
        <v>75</v>
      </c>
      <c r="E23" s="66">
        <v>1.0900000000000001</v>
      </c>
      <c r="F23" s="66">
        <v>0.16500000000000001</v>
      </c>
      <c r="G23" s="66">
        <v>0.1</v>
      </c>
      <c r="H23" s="69">
        <v>61.15</v>
      </c>
      <c r="I23" s="66" t="s">
        <v>19</v>
      </c>
    </row>
    <row r="24" spans="1:9" ht="15" customHeight="1" x14ac:dyDescent="0.25">
      <c r="A24" s="217"/>
      <c r="B24" s="80" t="s">
        <v>112</v>
      </c>
      <c r="C24" s="200"/>
      <c r="D24" s="200"/>
      <c r="E24" s="66">
        <v>1.07</v>
      </c>
      <c r="F24" s="66">
        <v>0.115</v>
      </c>
      <c r="G24" s="66">
        <v>0.105</v>
      </c>
      <c r="H24" s="69">
        <v>86.5</v>
      </c>
      <c r="I24" s="66" t="s">
        <v>19</v>
      </c>
    </row>
    <row r="25" spans="1:9" ht="15" customHeight="1" x14ac:dyDescent="0.25">
      <c r="A25" s="217"/>
      <c r="B25" s="80" t="s">
        <v>113</v>
      </c>
      <c r="C25" s="200"/>
      <c r="D25" s="200"/>
      <c r="E25" s="66">
        <v>1.0149999999999999</v>
      </c>
      <c r="F25" s="66">
        <v>0.15</v>
      </c>
      <c r="G25" s="66">
        <v>0.105</v>
      </c>
      <c r="H25" s="69">
        <v>142.75</v>
      </c>
      <c r="I25" s="66" t="s">
        <v>19</v>
      </c>
    </row>
    <row r="26" spans="1:9" ht="15" customHeight="1" x14ac:dyDescent="0.25">
      <c r="A26" s="201">
        <v>2010</v>
      </c>
      <c r="B26" s="81" t="s">
        <v>110</v>
      </c>
      <c r="C26" s="202" t="s">
        <v>115</v>
      </c>
      <c r="D26" s="202" t="s">
        <v>75</v>
      </c>
      <c r="E26" s="75">
        <v>0.68438447876461439</v>
      </c>
      <c r="F26" s="75">
        <v>0.17476631409107204</v>
      </c>
      <c r="G26" s="75">
        <v>6.5300915185005498E-2</v>
      </c>
      <c r="H26" s="78">
        <v>52.476344553884658</v>
      </c>
      <c r="I26" s="75" t="s">
        <v>19</v>
      </c>
    </row>
    <row r="27" spans="1:9" ht="15" customHeight="1" x14ac:dyDescent="0.25">
      <c r="A27" s="217"/>
      <c r="B27" s="81" t="s">
        <v>116</v>
      </c>
      <c r="C27" s="202"/>
      <c r="D27" s="202"/>
      <c r="E27" s="75">
        <v>1.141965404484814</v>
      </c>
      <c r="F27" s="75">
        <v>0.1240791030371842</v>
      </c>
      <c r="G27" s="75">
        <v>9.4541158103888745E-2</v>
      </c>
      <c r="H27" s="78">
        <v>78.614171626454734</v>
      </c>
      <c r="I27" s="75" t="s">
        <v>19</v>
      </c>
    </row>
    <row r="28" spans="1:9" ht="15" customHeight="1" x14ac:dyDescent="0.25">
      <c r="A28" s="217"/>
      <c r="B28" s="81" t="s">
        <v>110</v>
      </c>
      <c r="C28" s="202"/>
      <c r="D28" s="81" t="s">
        <v>117</v>
      </c>
      <c r="E28" s="75">
        <v>0.75423760322608402</v>
      </c>
      <c r="F28" s="75">
        <v>0.14771480372578283</v>
      </c>
      <c r="G28" s="75">
        <v>5.2437675629000334E-2</v>
      </c>
      <c r="H28" s="78">
        <v>51.170689421162422</v>
      </c>
      <c r="I28" s="75" t="s">
        <v>19</v>
      </c>
    </row>
    <row r="29" spans="1:9" ht="15" customHeight="1" x14ac:dyDescent="0.25">
      <c r="A29" s="217"/>
      <c r="B29" s="81" t="s">
        <v>110</v>
      </c>
      <c r="C29" s="202"/>
      <c r="D29" s="81" t="s">
        <v>27</v>
      </c>
      <c r="E29" s="75">
        <v>0.57891650816164841</v>
      </c>
      <c r="F29" s="75">
        <v>0.15627712809678251</v>
      </c>
      <c r="G29" s="75">
        <v>6.6405402919261849E-2</v>
      </c>
      <c r="H29" s="78">
        <v>50.961296620504868</v>
      </c>
      <c r="I29" s="75" t="s">
        <v>19</v>
      </c>
    </row>
    <row r="30" spans="1:9" ht="15" customHeight="1" x14ac:dyDescent="0.25">
      <c r="A30" s="201">
        <v>2011</v>
      </c>
      <c r="B30" s="80" t="s">
        <v>110</v>
      </c>
      <c r="C30" s="200" t="s">
        <v>115</v>
      </c>
      <c r="D30" s="200" t="s">
        <v>75</v>
      </c>
      <c r="E30" s="66">
        <v>0.61</v>
      </c>
      <c r="F30" s="66">
        <v>0.2</v>
      </c>
      <c r="G30" s="66">
        <v>0.08</v>
      </c>
      <c r="H30" s="69">
        <v>55.68</v>
      </c>
      <c r="I30" s="70">
        <v>38.54</v>
      </c>
    </row>
    <row r="31" spans="1:9" ht="15" customHeight="1" x14ac:dyDescent="0.25">
      <c r="A31" s="201"/>
      <c r="B31" s="80" t="s">
        <v>116</v>
      </c>
      <c r="C31" s="200"/>
      <c r="D31" s="200"/>
      <c r="E31" s="66">
        <v>1.03</v>
      </c>
      <c r="F31" s="66">
        <v>0.11</v>
      </c>
      <c r="G31" s="66">
        <v>0.09</v>
      </c>
      <c r="H31" s="69">
        <v>71.22</v>
      </c>
      <c r="I31" s="70">
        <v>27.23</v>
      </c>
    </row>
    <row r="32" spans="1:9" ht="15" customHeight="1" x14ac:dyDescent="0.25">
      <c r="A32" s="201"/>
      <c r="B32" s="80" t="s">
        <v>110</v>
      </c>
      <c r="C32" s="200"/>
      <c r="D32" s="80" t="s">
        <v>117</v>
      </c>
      <c r="E32" s="66">
        <v>0.76</v>
      </c>
      <c r="F32" s="66">
        <v>0.14000000000000001</v>
      </c>
      <c r="G32" s="66">
        <v>0.06</v>
      </c>
      <c r="H32" s="69">
        <v>49.79</v>
      </c>
      <c r="I32" s="70">
        <v>42.84</v>
      </c>
    </row>
    <row r="33" spans="1:9" ht="15" customHeight="1" x14ac:dyDescent="0.25">
      <c r="A33" s="201"/>
      <c r="B33" s="80" t="s">
        <v>110</v>
      </c>
      <c r="C33" s="200"/>
      <c r="D33" s="80" t="s">
        <v>27</v>
      </c>
      <c r="E33" s="66">
        <v>0.68</v>
      </c>
      <c r="F33" s="66">
        <v>0.16</v>
      </c>
      <c r="G33" s="66">
        <v>0.06</v>
      </c>
      <c r="H33" s="69">
        <v>48.77</v>
      </c>
      <c r="I33" s="70">
        <v>28.01</v>
      </c>
    </row>
    <row r="34" spans="1:9" ht="15" customHeight="1" x14ac:dyDescent="0.25">
      <c r="A34" s="201">
        <v>2012</v>
      </c>
      <c r="B34" s="137" t="s">
        <v>110</v>
      </c>
      <c r="C34" s="218" t="s">
        <v>115</v>
      </c>
      <c r="D34" s="218" t="s">
        <v>75</v>
      </c>
      <c r="E34" s="138">
        <v>0.51</v>
      </c>
      <c r="F34" s="138">
        <v>0.17</v>
      </c>
      <c r="G34" s="138">
        <v>0.08</v>
      </c>
      <c r="H34" s="139">
        <v>56</v>
      </c>
      <c r="I34" s="140">
        <v>38.700000000000003</v>
      </c>
    </row>
    <row r="35" spans="1:9" ht="15" customHeight="1" x14ac:dyDescent="0.25">
      <c r="A35" s="201"/>
      <c r="B35" s="137" t="s">
        <v>116</v>
      </c>
      <c r="C35" s="218"/>
      <c r="D35" s="218"/>
      <c r="E35" s="138">
        <v>0.99</v>
      </c>
      <c r="F35" s="138">
        <v>0.11</v>
      </c>
      <c r="G35" s="138">
        <v>0.09</v>
      </c>
      <c r="H35" s="139">
        <v>83</v>
      </c>
      <c r="I35" s="140">
        <v>26.5</v>
      </c>
    </row>
    <row r="36" spans="1:9" ht="15" customHeight="1" x14ac:dyDescent="0.25">
      <c r="A36" s="201"/>
      <c r="B36" s="137" t="s">
        <v>110</v>
      </c>
      <c r="C36" s="218"/>
      <c r="D36" s="218" t="s">
        <v>117</v>
      </c>
      <c r="E36" s="138">
        <v>0.74</v>
      </c>
      <c r="F36" s="138">
        <v>0.14000000000000001</v>
      </c>
      <c r="G36" s="138">
        <v>0.04</v>
      </c>
      <c r="H36" s="139">
        <v>50</v>
      </c>
      <c r="I36" s="140">
        <v>43.2</v>
      </c>
    </row>
    <row r="37" spans="1:9" ht="15" customHeight="1" x14ac:dyDescent="0.25">
      <c r="A37" s="201"/>
      <c r="B37" s="137" t="s">
        <v>116</v>
      </c>
      <c r="C37" s="218"/>
      <c r="D37" s="218"/>
      <c r="E37" s="138">
        <v>1.1399999999999999</v>
      </c>
      <c r="F37" s="138">
        <v>0.1</v>
      </c>
      <c r="G37" s="138">
        <v>0.09</v>
      </c>
      <c r="H37" s="139">
        <v>71</v>
      </c>
      <c r="I37" s="140">
        <v>29.4</v>
      </c>
    </row>
    <row r="38" spans="1:9" ht="15" customHeight="1" x14ac:dyDescent="0.25">
      <c r="A38" s="201"/>
      <c r="B38" s="137" t="s">
        <v>110</v>
      </c>
      <c r="C38" s="218"/>
      <c r="D38" s="218" t="s">
        <v>27</v>
      </c>
      <c r="E38" s="138">
        <v>0.9</v>
      </c>
      <c r="F38" s="138">
        <v>0.16</v>
      </c>
      <c r="G38" s="138">
        <v>0.04</v>
      </c>
      <c r="H38" s="139">
        <v>47</v>
      </c>
      <c r="I38" s="140">
        <v>29.3</v>
      </c>
    </row>
    <row r="39" spans="1:9" ht="15" customHeight="1" x14ac:dyDescent="0.25">
      <c r="A39" s="201"/>
      <c r="B39" s="137" t="s">
        <v>116</v>
      </c>
      <c r="C39" s="218"/>
      <c r="D39" s="218"/>
      <c r="E39" s="138">
        <v>1.43</v>
      </c>
      <c r="F39" s="138">
        <v>0.25</v>
      </c>
      <c r="G39" s="138">
        <v>0.05</v>
      </c>
      <c r="H39" s="139">
        <v>71</v>
      </c>
      <c r="I39" s="140">
        <v>20.399999999999999</v>
      </c>
    </row>
    <row r="40" spans="1:9" ht="15" customHeight="1" x14ac:dyDescent="0.25">
      <c r="A40" s="201">
        <v>2013</v>
      </c>
      <c r="B40" s="80" t="s">
        <v>110</v>
      </c>
      <c r="C40" s="200" t="s">
        <v>115</v>
      </c>
      <c r="D40" s="200" t="s">
        <v>75</v>
      </c>
      <c r="E40" s="66">
        <v>0.50017255908713876</v>
      </c>
      <c r="F40" s="66">
        <v>0.16420637310815614</v>
      </c>
      <c r="G40" s="66">
        <v>6.9676284449150708E-2</v>
      </c>
      <c r="H40" s="69">
        <v>54.062839925579624</v>
      </c>
      <c r="I40" s="70">
        <v>39.080768173925698</v>
      </c>
    </row>
    <row r="41" spans="1:9" ht="15" customHeight="1" x14ac:dyDescent="0.25">
      <c r="A41" s="201"/>
      <c r="B41" s="80" t="s">
        <v>116</v>
      </c>
      <c r="C41" s="200"/>
      <c r="D41" s="200"/>
      <c r="E41" s="66">
        <v>0.8251091962285243</v>
      </c>
      <c r="F41" s="66">
        <v>0.1247964432050402</v>
      </c>
      <c r="G41" s="66">
        <v>7.3463137451717037E-2</v>
      </c>
      <c r="H41" s="69">
        <v>85.149803575593268</v>
      </c>
      <c r="I41" s="70">
        <v>27.498372343915364</v>
      </c>
    </row>
    <row r="42" spans="1:9" ht="15" customHeight="1" x14ac:dyDescent="0.25">
      <c r="A42" s="201"/>
      <c r="B42" s="80" t="s">
        <v>110</v>
      </c>
      <c r="C42" s="200"/>
      <c r="D42" s="200" t="s">
        <v>117</v>
      </c>
      <c r="E42" s="66">
        <v>0.66749365594098231</v>
      </c>
      <c r="F42" s="66">
        <v>0.14026121234712302</v>
      </c>
      <c r="G42" s="66">
        <v>4.5685488398558516E-2</v>
      </c>
      <c r="H42" s="69">
        <v>49.022187282699818</v>
      </c>
      <c r="I42" s="70">
        <v>41.878103346882305</v>
      </c>
    </row>
    <row r="43" spans="1:9" ht="15" customHeight="1" x14ac:dyDescent="0.25">
      <c r="A43" s="201"/>
      <c r="B43" s="80" t="s">
        <v>116</v>
      </c>
      <c r="C43" s="200"/>
      <c r="D43" s="200"/>
      <c r="E43" s="66">
        <v>0.69581924698910447</v>
      </c>
      <c r="F43" s="66">
        <v>8.1306578034641322E-2</v>
      </c>
      <c r="G43" s="66">
        <v>7.7190846610213734E-2</v>
      </c>
      <c r="H43" s="69">
        <v>77.295807772901739</v>
      </c>
      <c r="I43" s="70">
        <v>27.566878455579211</v>
      </c>
    </row>
    <row r="44" spans="1:9" ht="15" customHeight="1" x14ac:dyDescent="0.25">
      <c r="A44" s="201"/>
      <c r="B44" s="80" t="s">
        <v>110</v>
      </c>
      <c r="C44" s="200"/>
      <c r="D44" s="200" t="s">
        <v>27</v>
      </c>
      <c r="E44" s="66">
        <v>0.81157040592240415</v>
      </c>
      <c r="F44" s="66">
        <v>0.1498615895746237</v>
      </c>
      <c r="G44" s="66">
        <v>3.8972605304880371E-2</v>
      </c>
      <c r="H44" s="69">
        <v>47.218063065428055</v>
      </c>
      <c r="I44" s="70">
        <v>30.768026402713641</v>
      </c>
    </row>
    <row r="45" spans="1:9" ht="15" customHeight="1" x14ac:dyDescent="0.25">
      <c r="A45" s="201"/>
      <c r="B45" s="80" t="s">
        <v>116</v>
      </c>
      <c r="C45" s="200"/>
      <c r="D45" s="200"/>
      <c r="E45" s="66">
        <v>0.78028178566371631</v>
      </c>
      <c r="F45" s="66">
        <v>8.9945165634764415E-2</v>
      </c>
      <c r="G45" s="66">
        <v>4.2084875359602321E-2</v>
      </c>
      <c r="H45" s="69">
        <v>76.094022370176887</v>
      </c>
      <c r="I45" s="70">
        <v>18.301914060909091</v>
      </c>
    </row>
    <row r="47" spans="1:9" s="1" customFormat="1" ht="12.75" x14ac:dyDescent="0.2">
      <c r="A47" s="1" t="s">
        <v>34</v>
      </c>
    </row>
    <row r="48" spans="1:9" s="1" customFormat="1" ht="12.75" x14ac:dyDescent="0.2">
      <c r="A48" s="141" t="s">
        <v>118</v>
      </c>
    </row>
    <row r="49" spans="1:1" s="1" customFormat="1" ht="12.75" x14ac:dyDescent="0.2">
      <c r="A49" s="1" t="s">
        <v>119</v>
      </c>
    </row>
    <row r="50" spans="1:1" s="1" customFormat="1" ht="12.75" x14ac:dyDescent="0.2">
      <c r="A50" s="1" t="s">
        <v>120</v>
      </c>
    </row>
  </sheetData>
  <mergeCells count="41">
    <mergeCell ref="A34:A39"/>
    <mergeCell ref="C34:C39"/>
    <mergeCell ref="D34:D35"/>
    <mergeCell ref="D36:D37"/>
    <mergeCell ref="D38:D39"/>
    <mergeCell ref="A40:A45"/>
    <mergeCell ref="C40:C45"/>
    <mergeCell ref="D40:D41"/>
    <mergeCell ref="D42:D43"/>
    <mergeCell ref="D44:D45"/>
    <mergeCell ref="A26:A29"/>
    <mergeCell ref="C26:C29"/>
    <mergeCell ref="D26:D27"/>
    <mergeCell ref="A30:A33"/>
    <mergeCell ref="C30:C33"/>
    <mergeCell ref="D30:D31"/>
    <mergeCell ref="A20:A22"/>
    <mergeCell ref="C20:C22"/>
    <mergeCell ref="D20:D22"/>
    <mergeCell ref="A23:A25"/>
    <mergeCell ref="C23:C25"/>
    <mergeCell ref="D23:D25"/>
    <mergeCell ref="A14:A16"/>
    <mergeCell ref="C14:C16"/>
    <mergeCell ref="D14:D16"/>
    <mergeCell ref="A17:A19"/>
    <mergeCell ref="C17:C19"/>
    <mergeCell ref="D17:D19"/>
    <mergeCell ref="A8:A10"/>
    <mergeCell ref="C8:C10"/>
    <mergeCell ref="D8:D10"/>
    <mergeCell ref="A11:A13"/>
    <mergeCell ref="C11:C13"/>
    <mergeCell ref="D11:D13"/>
    <mergeCell ref="A1:I1"/>
    <mergeCell ref="A3:A4"/>
    <mergeCell ref="C3:C4"/>
    <mergeCell ref="D3:D4"/>
    <mergeCell ref="A5:A7"/>
    <mergeCell ref="C5:C7"/>
    <mergeCell ref="D5:D7"/>
  </mergeCells>
  <printOptions horizontalCentered="1" verticalCentered="1"/>
  <pageMargins left="0.31496062992125984" right="0.31496062992125984" top="0.78740157480314965" bottom="0.78740157480314965" header="0.31496062992125984" footer="0.31496062992125984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workbookViewId="0">
      <pane ySplit="4" topLeftCell="A5" activePane="bottomLeft" state="frozen"/>
      <selection pane="bottomLeft" activeCell="N15" sqref="N15"/>
    </sheetView>
  </sheetViews>
  <sheetFormatPr defaultRowHeight="15" x14ac:dyDescent="0.25"/>
  <cols>
    <col min="2" max="2" width="19.28515625" bestFit="1" customWidth="1"/>
    <col min="3" max="5" width="10.28515625" customWidth="1"/>
    <col min="6" max="11" width="9.85546875" customWidth="1"/>
  </cols>
  <sheetData>
    <row r="1" spans="1:11" x14ac:dyDescent="0.25">
      <c r="A1" s="88" t="s">
        <v>121</v>
      </c>
    </row>
    <row r="2" spans="1:11" x14ac:dyDescent="0.2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42" t="s">
        <v>0</v>
      </c>
    </row>
    <row r="3" spans="1:11" x14ac:dyDescent="0.25">
      <c r="A3" s="220" t="s">
        <v>122</v>
      </c>
      <c r="B3" s="219" t="s">
        <v>44</v>
      </c>
      <c r="C3" s="219" t="s">
        <v>123</v>
      </c>
      <c r="D3" s="219"/>
      <c r="E3" s="219"/>
      <c r="F3" s="219" t="s">
        <v>124</v>
      </c>
      <c r="G3" s="219"/>
      <c r="H3" s="219"/>
      <c r="I3" s="219" t="s">
        <v>125</v>
      </c>
      <c r="J3" s="219"/>
      <c r="K3" s="219"/>
    </row>
    <row r="4" spans="1:11" x14ac:dyDescent="0.25">
      <c r="A4" s="221"/>
      <c r="B4" s="219"/>
      <c r="C4" s="143" t="s">
        <v>126</v>
      </c>
      <c r="D4" s="143" t="s">
        <v>127</v>
      </c>
      <c r="E4" s="143" t="s">
        <v>128</v>
      </c>
      <c r="F4" s="143" t="s">
        <v>129</v>
      </c>
      <c r="G4" s="143" t="s">
        <v>130</v>
      </c>
      <c r="H4" s="143" t="s">
        <v>131</v>
      </c>
      <c r="I4" s="143" t="s">
        <v>129</v>
      </c>
      <c r="J4" s="143" t="s">
        <v>130</v>
      </c>
      <c r="K4" s="143" t="s">
        <v>131</v>
      </c>
    </row>
    <row r="5" spans="1:11" x14ac:dyDescent="0.25">
      <c r="A5" s="219" t="s">
        <v>132</v>
      </c>
      <c r="B5" s="144" t="s">
        <v>17</v>
      </c>
      <c r="C5" s="145">
        <v>5.65</v>
      </c>
      <c r="D5" s="145">
        <v>17.350000000000001</v>
      </c>
      <c r="E5" s="145">
        <v>14.61</v>
      </c>
      <c r="F5" s="145">
        <v>3.4</v>
      </c>
      <c r="G5" s="145">
        <v>10.41</v>
      </c>
      <c r="H5" s="145">
        <v>8.7799999999999994</v>
      </c>
      <c r="I5" s="145">
        <v>2.52</v>
      </c>
      <c r="J5" s="145">
        <v>7.66</v>
      </c>
      <c r="K5" s="145">
        <v>6.46</v>
      </c>
    </row>
    <row r="6" spans="1:11" x14ac:dyDescent="0.25">
      <c r="A6" s="219"/>
      <c r="B6" s="144" t="s">
        <v>77</v>
      </c>
      <c r="C6" s="145">
        <v>2.46</v>
      </c>
      <c r="D6" s="145">
        <v>7.54</v>
      </c>
      <c r="E6" s="145">
        <v>6.35</v>
      </c>
      <c r="F6" s="145">
        <v>1.48</v>
      </c>
      <c r="G6" s="145">
        <v>4.53</v>
      </c>
      <c r="H6" s="145">
        <v>3.82</v>
      </c>
      <c r="I6" s="145">
        <v>1.1000000000000001</v>
      </c>
      <c r="J6" s="145">
        <v>3.33</v>
      </c>
      <c r="K6" s="145">
        <v>2.81</v>
      </c>
    </row>
    <row r="7" spans="1:11" x14ac:dyDescent="0.25">
      <c r="A7" s="219">
        <v>1990</v>
      </c>
      <c r="B7" s="146" t="s">
        <v>17</v>
      </c>
      <c r="C7" s="147">
        <v>0.68</v>
      </c>
      <c r="D7" s="147">
        <v>2.0299999999999998</v>
      </c>
      <c r="E7" s="147">
        <v>0.16</v>
      </c>
      <c r="F7" s="147">
        <v>0.12</v>
      </c>
      <c r="G7" s="147">
        <v>0.19</v>
      </c>
      <c r="H7" s="147">
        <v>0.1</v>
      </c>
      <c r="I7" s="147">
        <v>0.08</v>
      </c>
      <c r="J7" s="147">
        <v>0.05</v>
      </c>
      <c r="K7" s="147">
        <v>7.0000000000000007E-2</v>
      </c>
    </row>
    <row r="8" spans="1:11" x14ac:dyDescent="0.25">
      <c r="A8" s="219"/>
      <c r="B8" s="146" t="s">
        <v>77</v>
      </c>
      <c r="C8" s="147">
        <v>0.45</v>
      </c>
      <c r="D8" s="147">
        <v>1.35</v>
      </c>
      <c r="E8" s="147">
        <v>7.0000000000000007E-2</v>
      </c>
      <c r="F8" s="147">
        <v>0.08</v>
      </c>
      <c r="G8" s="147">
        <v>0.13</v>
      </c>
      <c r="H8" s="147">
        <v>0.04</v>
      </c>
      <c r="I8" s="147">
        <v>0.05</v>
      </c>
      <c r="J8" s="147">
        <v>0.03</v>
      </c>
      <c r="K8" s="147">
        <v>0.03</v>
      </c>
    </row>
    <row r="9" spans="1:11" x14ac:dyDescent="0.25">
      <c r="A9" s="219">
        <v>1991</v>
      </c>
      <c r="B9" s="144" t="s">
        <v>17</v>
      </c>
      <c r="C9" s="145">
        <v>0.67</v>
      </c>
      <c r="D9" s="145">
        <v>2.0299999999999998</v>
      </c>
      <c r="E9" s="145">
        <v>0.16</v>
      </c>
      <c r="F9" s="145">
        <v>0.13</v>
      </c>
      <c r="G9" s="145">
        <v>0.19</v>
      </c>
      <c r="H9" s="145">
        <v>0.1</v>
      </c>
      <c r="I9" s="145">
        <v>0.08</v>
      </c>
      <c r="J9" s="145">
        <v>0.05</v>
      </c>
      <c r="K9" s="145">
        <v>7.0000000000000007E-2</v>
      </c>
    </row>
    <row r="10" spans="1:11" x14ac:dyDescent="0.25">
      <c r="A10" s="219"/>
      <c r="B10" s="144" t="s">
        <v>77</v>
      </c>
      <c r="C10" s="145">
        <v>0.45</v>
      </c>
      <c r="D10" s="145">
        <v>1.35</v>
      </c>
      <c r="E10" s="145">
        <v>7.0000000000000007E-2</v>
      </c>
      <c r="F10" s="145">
        <v>0.09</v>
      </c>
      <c r="G10" s="145">
        <v>0.13</v>
      </c>
      <c r="H10" s="145">
        <v>0.04</v>
      </c>
      <c r="I10" s="145">
        <v>0.05</v>
      </c>
      <c r="J10" s="145">
        <v>0.03</v>
      </c>
      <c r="K10" s="145">
        <v>0.03</v>
      </c>
    </row>
    <row r="11" spans="1:11" x14ac:dyDescent="0.25">
      <c r="A11" s="219">
        <v>1992</v>
      </c>
      <c r="B11" s="146" t="s">
        <v>17</v>
      </c>
      <c r="C11" s="147">
        <v>0.75</v>
      </c>
      <c r="D11" s="147">
        <v>1.25</v>
      </c>
      <c r="E11" s="147">
        <v>0.16</v>
      </c>
      <c r="F11" s="147">
        <v>0.38</v>
      </c>
      <c r="G11" s="147">
        <v>0.32</v>
      </c>
      <c r="H11" s="147">
        <v>0.1</v>
      </c>
      <c r="I11" s="147">
        <v>0.28999999999999998</v>
      </c>
      <c r="J11" s="147">
        <v>0.15</v>
      </c>
      <c r="K11" s="147">
        <v>7.0000000000000007E-2</v>
      </c>
    </row>
    <row r="12" spans="1:11" x14ac:dyDescent="0.25">
      <c r="A12" s="219"/>
      <c r="B12" s="146" t="s">
        <v>77</v>
      </c>
      <c r="C12" s="147">
        <v>0.34</v>
      </c>
      <c r="D12" s="147">
        <v>0.56000000000000005</v>
      </c>
      <c r="E12" s="147">
        <v>7.0000000000000007E-2</v>
      </c>
      <c r="F12" s="147">
        <v>0.17</v>
      </c>
      <c r="G12" s="147">
        <v>0.14000000000000001</v>
      </c>
      <c r="H12" s="147">
        <v>0.04</v>
      </c>
      <c r="I12" s="147">
        <v>0.13</v>
      </c>
      <c r="J12" s="147">
        <v>7.0000000000000007E-2</v>
      </c>
      <c r="K12" s="147">
        <v>0.03</v>
      </c>
    </row>
    <row r="13" spans="1:11" x14ac:dyDescent="0.25">
      <c r="A13" s="219">
        <v>1993</v>
      </c>
      <c r="B13" s="144" t="s">
        <v>17</v>
      </c>
      <c r="C13" s="145">
        <v>0.63</v>
      </c>
      <c r="D13" s="145">
        <v>1.07</v>
      </c>
      <c r="E13" s="145">
        <v>0.16</v>
      </c>
      <c r="F13" s="145">
        <v>0.33</v>
      </c>
      <c r="G13" s="145">
        <v>0.28000000000000003</v>
      </c>
      <c r="H13" s="145">
        <v>0.1</v>
      </c>
      <c r="I13" s="145">
        <v>0.25</v>
      </c>
      <c r="J13" s="145">
        <v>0.13</v>
      </c>
      <c r="K13" s="145">
        <v>7.0000000000000007E-2</v>
      </c>
    </row>
    <row r="14" spans="1:11" x14ac:dyDescent="0.25">
      <c r="A14" s="219"/>
      <c r="B14" s="144" t="s">
        <v>77</v>
      </c>
      <c r="C14" s="145">
        <v>0.41</v>
      </c>
      <c r="D14" s="145">
        <v>0.69</v>
      </c>
      <c r="E14" s="145">
        <v>7.0000000000000007E-2</v>
      </c>
      <c r="F14" s="145">
        <v>0.21</v>
      </c>
      <c r="G14" s="145">
        <v>0.18</v>
      </c>
      <c r="H14" s="145">
        <v>0.04</v>
      </c>
      <c r="I14" s="145">
        <v>0.16</v>
      </c>
      <c r="J14" s="145">
        <v>0.08</v>
      </c>
      <c r="K14" s="145">
        <v>0.03</v>
      </c>
    </row>
    <row r="15" spans="1:11" x14ac:dyDescent="0.25">
      <c r="A15" s="219">
        <v>1994</v>
      </c>
      <c r="B15" s="146" t="s">
        <v>17</v>
      </c>
      <c r="C15" s="147">
        <v>0.61</v>
      </c>
      <c r="D15" s="147">
        <v>0.99</v>
      </c>
      <c r="E15" s="147">
        <v>0.16</v>
      </c>
      <c r="F15" s="147">
        <v>0.32</v>
      </c>
      <c r="G15" s="147">
        <v>0.27</v>
      </c>
      <c r="H15" s="147">
        <v>0.1</v>
      </c>
      <c r="I15" s="147">
        <v>0.24</v>
      </c>
      <c r="J15" s="147">
        <v>0.12</v>
      </c>
      <c r="K15" s="147">
        <v>7.0000000000000007E-2</v>
      </c>
    </row>
    <row r="16" spans="1:11" x14ac:dyDescent="0.25">
      <c r="A16" s="219"/>
      <c r="B16" s="146" t="s">
        <v>77</v>
      </c>
      <c r="C16" s="147">
        <v>0.34</v>
      </c>
      <c r="D16" s="147">
        <v>0.56000000000000005</v>
      </c>
      <c r="E16" s="147">
        <v>7.0000000000000007E-2</v>
      </c>
      <c r="F16" s="147">
        <v>0.18</v>
      </c>
      <c r="G16" s="147">
        <v>0.15</v>
      </c>
      <c r="H16" s="147">
        <v>0.04</v>
      </c>
      <c r="I16" s="147">
        <v>0.14000000000000001</v>
      </c>
      <c r="J16" s="147">
        <v>7.0000000000000007E-2</v>
      </c>
      <c r="K16" s="147">
        <v>0.03</v>
      </c>
    </row>
    <row r="17" spans="1:11" x14ac:dyDescent="0.25">
      <c r="A17" s="219">
        <v>1995</v>
      </c>
      <c r="B17" s="144" t="s">
        <v>17</v>
      </c>
      <c r="C17" s="145">
        <v>0.61</v>
      </c>
      <c r="D17" s="145">
        <v>0.99</v>
      </c>
      <c r="E17" s="145">
        <v>0.16</v>
      </c>
      <c r="F17" s="145">
        <v>0.32</v>
      </c>
      <c r="G17" s="145">
        <v>0.27</v>
      </c>
      <c r="H17" s="145">
        <v>0.1</v>
      </c>
      <c r="I17" s="145">
        <v>0.24</v>
      </c>
      <c r="J17" s="145">
        <v>0.12</v>
      </c>
      <c r="K17" s="145">
        <v>7.0000000000000007E-2</v>
      </c>
    </row>
    <row r="18" spans="1:11" x14ac:dyDescent="0.25">
      <c r="A18" s="219"/>
      <c r="B18" s="144" t="s">
        <v>77</v>
      </c>
      <c r="C18" s="145">
        <v>0.34</v>
      </c>
      <c r="D18" s="145">
        <v>0.56000000000000005</v>
      </c>
      <c r="E18" s="145">
        <v>7.0000000000000007E-2</v>
      </c>
      <c r="F18" s="145">
        <v>0.18</v>
      </c>
      <c r="G18" s="145">
        <v>0.15</v>
      </c>
      <c r="H18" s="145">
        <v>0.04</v>
      </c>
      <c r="I18" s="145">
        <v>0.14000000000000001</v>
      </c>
      <c r="J18" s="145">
        <v>7.0000000000000007E-2</v>
      </c>
      <c r="K18" s="145">
        <v>0.03</v>
      </c>
    </row>
    <row r="19" spans="1:11" x14ac:dyDescent="0.25">
      <c r="A19" s="219">
        <v>1996</v>
      </c>
      <c r="B19" s="146" t="s">
        <v>17</v>
      </c>
      <c r="C19" s="147">
        <v>0.46</v>
      </c>
      <c r="D19" s="147">
        <v>0.74</v>
      </c>
      <c r="E19" s="147">
        <v>0.16</v>
      </c>
      <c r="F19" s="147">
        <v>0.24</v>
      </c>
      <c r="G19" s="147">
        <v>0.2</v>
      </c>
      <c r="H19" s="147">
        <v>0.1</v>
      </c>
      <c r="I19" s="147">
        <v>0.18</v>
      </c>
      <c r="J19" s="147">
        <v>0.09</v>
      </c>
      <c r="K19" s="147">
        <v>7.0000000000000007E-2</v>
      </c>
    </row>
    <row r="20" spans="1:11" x14ac:dyDescent="0.25">
      <c r="A20" s="219"/>
      <c r="B20" s="146" t="s">
        <v>77</v>
      </c>
      <c r="C20" s="147">
        <v>0.31</v>
      </c>
      <c r="D20" s="147">
        <v>0.49</v>
      </c>
      <c r="E20" s="147">
        <v>7.0000000000000007E-2</v>
      </c>
      <c r="F20" s="147">
        <v>0.16</v>
      </c>
      <c r="G20" s="147">
        <v>0.13</v>
      </c>
      <c r="H20" s="147">
        <v>0.04</v>
      </c>
      <c r="I20" s="147">
        <v>0.12</v>
      </c>
      <c r="J20" s="147">
        <v>0.06</v>
      </c>
      <c r="K20" s="147">
        <v>0.03</v>
      </c>
    </row>
    <row r="21" spans="1:11" x14ac:dyDescent="0.25">
      <c r="A21" s="219">
        <v>1997</v>
      </c>
      <c r="B21" s="144" t="s">
        <v>17</v>
      </c>
      <c r="C21" s="145">
        <v>0.39</v>
      </c>
      <c r="D21" s="145">
        <v>0.61</v>
      </c>
      <c r="E21" s="145">
        <v>0.16</v>
      </c>
      <c r="F21" s="145">
        <v>0.2</v>
      </c>
      <c r="G21" s="145">
        <v>0.16</v>
      </c>
      <c r="H21" s="145">
        <v>0.1</v>
      </c>
      <c r="I21" s="145">
        <v>0.16</v>
      </c>
      <c r="J21" s="145">
        <v>0.08</v>
      </c>
      <c r="K21" s="145">
        <v>7.0000000000000007E-2</v>
      </c>
    </row>
    <row r="22" spans="1:11" x14ac:dyDescent="0.25">
      <c r="A22" s="219"/>
      <c r="B22" s="144" t="s">
        <v>77</v>
      </c>
      <c r="C22" s="145">
        <v>0.43</v>
      </c>
      <c r="D22" s="145">
        <v>0.67</v>
      </c>
      <c r="E22" s="145">
        <v>7.0000000000000007E-2</v>
      </c>
      <c r="F22" s="145">
        <v>0.22</v>
      </c>
      <c r="G22" s="145">
        <v>0.18</v>
      </c>
      <c r="H22" s="145">
        <v>0.04</v>
      </c>
      <c r="I22" s="145">
        <v>0.18</v>
      </c>
      <c r="J22" s="145">
        <v>0.09</v>
      </c>
      <c r="K22" s="145">
        <v>0.03</v>
      </c>
    </row>
    <row r="23" spans="1:11" x14ac:dyDescent="0.25">
      <c r="A23" s="219">
        <v>1998</v>
      </c>
      <c r="B23" s="146" t="s">
        <v>17</v>
      </c>
      <c r="C23" s="147">
        <v>0.32</v>
      </c>
      <c r="D23" s="147">
        <v>0.49</v>
      </c>
      <c r="E23" s="147">
        <v>0.16</v>
      </c>
      <c r="F23" s="147">
        <v>0.17</v>
      </c>
      <c r="G23" s="147">
        <v>0.13</v>
      </c>
      <c r="H23" s="147">
        <v>0.1</v>
      </c>
      <c r="I23" s="147">
        <v>0.13</v>
      </c>
      <c r="J23" s="147">
        <v>0.06</v>
      </c>
      <c r="K23" s="147">
        <v>7.0000000000000007E-2</v>
      </c>
    </row>
    <row r="24" spans="1:11" x14ac:dyDescent="0.25">
      <c r="A24" s="219"/>
      <c r="B24" s="146" t="s">
        <v>77</v>
      </c>
      <c r="C24" s="147">
        <v>0.53</v>
      </c>
      <c r="D24" s="147">
        <v>0.8</v>
      </c>
      <c r="E24" s="147">
        <v>7.0000000000000007E-2</v>
      </c>
      <c r="F24" s="147">
        <v>0.28000000000000003</v>
      </c>
      <c r="G24" s="147">
        <v>0.21</v>
      </c>
      <c r="H24" s="147">
        <v>0.04</v>
      </c>
      <c r="I24" s="147">
        <v>0.21</v>
      </c>
      <c r="J24" s="147">
        <v>0.1</v>
      </c>
      <c r="K24" s="147">
        <v>0.03</v>
      </c>
    </row>
    <row r="25" spans="1:11" x14ac:dyDescent="0.25">
      <c r="A25" s="219">
        <v>1999</v>
      </c>
      <c r="B25" s="144" t="s">
        <v>17</v>
      </c>
      <c r="C25" s="145">
        <v>0.31</v>
      </c>
      <c r="D25" s="145">
        <v>0.48</v>
      </c>
      <c r="E25" s="145">
        <v>0.16</v>
      </c>
      <c r="F25" s="145">
        <v>0.16</v>
      </c>
      <c r="G25" s="145">
        <v>0.12</v>
      </c>
      <c r="H25" s="145">
        <v>0.1</v>
      </c>
      <c r="I25" s="145">
        <v>0.12</v>
      </c>
      <c r="J25" s="145">
        <v>0.06</v>
      </c>
      <c r="K25" s="145">
        <v>7.0000000000000007E-2</v>
      </c>
    </row>
    <row r="26" spans="1:11" x14ac:dyDescent="0.25">
      <c r="A26" s="219"/>
      <c r="B26" s="144" t="s">
        <v>77</v>
      </c>
      <c r="C26" s="145">
        <v>0.64</v>
      </c>
      <c r="D26" s="145">
        <v>1</v>
      </c>
      <c r="E26" s="145">
        <v>7.0000000000000007E-2</v>
      </c>
      <c r="F26" s="145">
        <v>0.33</v>
      </c>
      <c r="G26" s="145">
        <v>0.25</v>
      </c>
      <c r="H26" s="145">
        <v>0.04</v>
      </c>
      <c r="I26" s="145">
        <v>0.25</v>
      </c>
      <c r="J26" s="145">
        <v>0.12</v>
      </c>
      <c r="K26" s="145">
        <v>0.03</v>
      </c>
    </row>
    <row r="27" spans="1:11" x14ac:dyDescent="0.25">
      <c r="A27" s="219">
        <v>2000</v>
      </c>
      <c r="B27" s="146" t="s">
        <v>17</v>
      </c>
      <c r="C27" s="147">
        <v>0.28999999999999998</v>
      </c>
      <c r="D27" s="147">
        <v>0.44</v>
      </c>
      <c r="E27" s="147">
        <v>0.16</v>
      </c>
      <c r="F27" s="147">
        <v>0.15</v>
      </c>
      <c r="G27" s="147">
        <v>0.12</v>
      </c>
      <c r="H27" s="147">
        <v>0.1</v>
      </c>
      <c r="I27" s="147">
        <v>0.12</v>
      </c>
      <c r="J27" s="147">
        <v>0.06</v>
      </c>
      <c r="K27" s="147">
        <v>7.0000000000000007E-2</v>
      </c>
    </row>
    <row r="28" spans="1:11" x14ac:dyDescent="0.25">
      <c r="A28" s="219"/>
      <c r="B28" s="146" t="s">
        <v>77</v>
      </c>
      <c r="C28" s="147">
        <v>0.54</v>
      </c>
      <c r="D28" s="147">
        <v>0.81</v>
      </c>
      <c r="E28" s="147">
        <v>7.0000000000000007E-2</v>
      </c>
      <c r="F28" s="147">
        <v>0.28000000000000003</v>
      </c>
      <c r="G28" s="147">
        <v>0.22</v>
      </c>
      <c r="H28" s="147">
        <v>0.04</v>
      </c>
      <c r="I28" s="147">
        <v>0.22</v>
      </c>
      <c r="J28" s="147">
        <v>0.11</v>
      </c>
      <c r="K28" s="147">
        <v>0.03</v>
      </c>
    </row>
    <row r="29" spans="1:11" x14ac:dyDescent="0.25">
      <c r="A29" s="219">
        <v>2001</v>
      </c>
      <c r="B29" s="144" t="s">
        <v>17</v>
      </c>
      <c r="C29" s="145">
        <v>0.27</v>
      </c>
      <c r="D29" s="145">
        <v>0.41</v>
      </c>
      <c r="E29" s="145">
        <v>0.16</v>
      </c>
      <c r="F29" s="145">
        <v>0.14000000000000001</v>
      </c>
      <c r="G29" s="145">
        <v>0.11</v>
      </c>
      <c r="H29" s="145">
        <v>0.1</v>
      </c>
      <c r="I29" s="145">
        <v>0.11</v>
      </c>
      <c r="J29" s="145">
        <v>0.05</v>
      </c>
      <c r="K29" s="145">
        <v>7.0000000000000007E-2</v>
      </c>
    </row>
    <row r="30" spans="1:11" x14ac:dyDescent="0.25">
      <c r="A30" s="219"/>
      <c r="B30" s="144" t="s">
        <v>77</v>
      </c>
      <c r="C30" s="145">
        <v>0.52</v>
      </c>
      <c r="D30" s="145">
        <v>0.79</v>
      </c>
      <c r="E30" s="145">
        <v>7.0000000000000007E-2</v>
      </c>
      <c r="F30" s="145">
        <v>0.27</v>
      </c>
      <c r="G30" s="145">
        <v>0.21</v>
      </c>
      <c r="H30" s="145">
        <v>0.04</v>
      </c>
      <c r="I30" s="145">
        <v>0.21</v>
      </c>
      <c r="J30" s="145">
        <v>0.1</v>
      </c>
      <c r="K30" s="145">
        <v>0.03</v>
      </c>
    </row>
    <row r="31" spans="1:11" x14ac:dyDescent="0.25">
      <c r="A31" s="219">
        <v>2002</v>
      </c>
      <c r="B31" s="146" t="s">
        <v>17</v>
      </c>
      <c r="C31" s="147">
        <v>0.24</v>
      </c>
      <c r="D31" s="147">
        <v>0.37</v>
      </c>
      <c r="E31" s="147">
        <v>0.16</v>
      </c>
      <c r="F31" s="147">
        <v>0.12</v>
      </c>
      <c r="G31" s="147">
        <v>0.1</v>
      </c>
      <c r="H31" s="147">
        <v>0.1</v>
      </c>
      <c r="I31" s="147">
        <v>0.1</v>
      </c>
      <c r="J31" s="147">
        <v>0.05</v>
      </c>
      <c r="K31" s="147">
        <v>7.0000000000000007E-2</v>
      </c>
    </row>
    <row r="32" spans="1:11" x14ac:dyDescent="0.25">
      <c r="A32" s="219"/>
      <c r="B32" s="146" t="s">
        <v>77</v>
      </c>
      <c r="C32" s="148">
        <v>0.39813396154107744</v>
      </c>
      <c r="D32" s="148">
        <v>0.63021107472144422</v>
      </c>
      <c r="E32" s="148">
        <v>0.18828852776637725</v>
      </c>
      <c r="F32" s="148">
        <v>9.7901793821576419E-2</v>
      </c>
      <c r="G32" s="148">
        <v>0.44114775230501097</v>
      </c>
      <c r="H32" s="148">
        <v>0.10406920785016498</v>
      </c>
      <c r="I32" s="148">
        <v>7.1794648802489383E-2</v>
      </c>
      <c r="J32" s="148">
        <v>0.25208442988857771</v>
      </c>
      <c r="K32" s="148">
        <v>7.0345542661061744E-2</v>
      </c>
    </row>
    <row r="33" spans="1:11" x14ac:dyDescent="0.25">
      <c r="A33" s="219">
        <v>2003</v>
      </c>
      <c r="B33" s="144" t="s">
        <v>17</v>
      </c>
      <c r="C33" s="145">
        <v>0.28999999999999998</v>
      </c>
      <c r="D33" s="145">
        <v>0.46</v>
      </c>
      <c r="E33" s="145">
        <v>0.16</v>
      </c>
      <c r="F33" s="145">
        <v>0.15</v>
      </c>
      <c r="G33" s="145">
        <v>0.12</v>
      </c>
      <c r="H33" s="145">
        <v>0.1</v>
      </c>
      <c r="I33" s="145">
        <v>0.12</v>
      </c>
      <c r="J33" s="145">
        <v>0.06</v>
      </c>
      <c r="K33" s="145">
        <v>7.0000000000000007E-2</v>
      </c>
    </row>
    <row r="34" spans="1:11" x14ac:dyDescent="0.25">
      <c r="A34" s="219"/>
      <c r="B34" s="144" t="s">
        <v>77</v>
      </c>
      <c r="C34" s="149">
        <v>0.38241126879746695</v>
      </c>
      <c r="D34" s="149">
        <v>0.60532343375479059</v>
      </c>
      <c r="E34" s="149">
        <v>0.18085283286168097</v>
      </c>
      <c r="F34" s="149">
        <v>9.4035557901016462E-2</v>
      </c>
      <c r="G34" s="149">
        <v>0.42372640362835345</v>
      </c>
      <c r="H34" s="149">
        <v>9.9959414822799075E-2</v>
      </c>
      <c r="I34" s="149">
        <v>6.895940912741208E-2</v>
      </c>
      <c r="J34" s="149">
        <v>0.24212937350191621</v>
      </c>
      <c r="K34" s="149">
        <v>6.7567529580084468E-2</v>
      </c>
    </row>
    <row r="35" spans="1:11" x14ac:dyDescent="0.25">
      <c r="A35" s="219"/>
      <c r="B35" s="144" t="s">
        <v>133</v>
      </c>
      <c r="C35" s="149">
        <v>0.15518918045786281</v>
      </c>
      <c r="D35" s="149">
        <v>0.39954201970660369</v>
      </c>
      <c r="E35" s="149">
        <v>0.16</v>
      </c>
      <c r="F35" s="149">
        <v>8.4060806081342365E-2</v>
      </c>
      <c r="G35" s="149">
        <v>0.27967941379462258</v>
      </c>
      <c r="H35" s="149">
        <v>0.1</v>
      </c>
      <c r="I35" s="149">
        <v>6.4662158524109517E-2</v>
      </c>
      <c r="J35" s="149">
        <v>0.15981680788264147</v>
      </c>
      <c r="K35" s="149">
        <v>7.0000000000000007E-2</v>
      </c>
    </row>
    <row r="36" spans="1:11" x14ac:dyDescent="0.25">
      <c r="A36" s="219"/>
      <c r="B36" s="144" t="s">
        <v>134</v>
      </c>
      <c r="C36" s="149">
        <v>0.27433282427054728</v>
      </c>
      <c r="D36" s="149">
        <v>0.6011349652711494</v>
      </c>
      <c r="E36" s="149">
        <v>7.0000000000000007E-2</v>
      </c>
      <c r="F36" s="149">
        <v>0.14859694647987978</v>
      </c>
      <c r="G36" s="149">
        <v>0.42079447568980455</v>
      </c>
      <c r="H36" s="149">
        <v>0.04</v>
      </c>
      <c r="I36" s="149">
        <v>0.11430534344606137</v>
      </c>
      <c r="J36" s="149">
        <v>0.24045398610845975</v>
      </c>
      <c r="K36" s="149">
        <v>0.03</v>
      </c>
    </row>
    <row r="37" spans="1:11" x14ac:dyDescent="0.25">
      <c r="A37" s="219">
        <v>2004</v>
      </c>
      <c r="B37" s="146" t="s">
        <v>17</v>
      </c>
      <c r="C37" s="147">
        <v>0.27</v>
      </c>
      <c r="D37" s="147">
        <v>0.42</v>
      </c>
      <c r="E37" s="147">
        <v>0.16</v>
      </c>
      <c r="F37" s="147">
        <v>0.14000000000000001</v>
      </c>
      <c r="G37" s="147">
        <v>0.11</v>
      </c>
      <c r="H37" s="147">
        <v>0.1</v>
      </c>
      <c r="I37" s="147">
        <v>0.11</v>
      </c>
      <c r="J37" s="147">
        <v>0.05</v>
      </c>
      <c r="K37" s="147">
        <v>7.0000000000000007E-2</v>
      </c>
    </row>
    <row r="38" spans="1:11" x14ac:dyDescent="0.25">
      <c r="A38" s="219"/>
      <c r="B38" s="146" t="s">
        <v>77</v>
      </c>
      <c r="C38" s="148">
        <v>0.36669642366723615</v>
      </c>
      <c r="D38" s="148">
        <v>0.58044821487050058</v>
      </c>
      <c r="E38" s="148">
        <v>0.17342084930972643</v>
      </c>
      <c r="F38" s="148">
        <v>9.0171251721451504E-2</v>
      </c>
      <c r="G38" s="148">
        <v>0.40631375040935042</v>
      </c>
      <c r="H38" s="148">
        <v>9.5851673102246515E-2</v>
      </c>
      <c r="I38" s="148">
        <v>6.6125584595731104E-2</v>
      </c>
      <c r="J38" s="148">
        <v>0.2321792859482002</v>
      </c>
      <c r="K38" s="148">
        <v>6.4790903079191053E-2</v>
      </c>
    </row>
    <row r="39" spans="1:11" x14ac:dyDescent="0.25">
      <c r="A39" s="219"/>
      <c r="B39" s="146" t="s">
        <v>133</v>
      </c>
      <c r="C39" s="148">
        <v>0.10939969417011788</v>
      </c>
      <c r="D39" s="148">
        <v>0.30312618031220129</v>
      </c>
      <c r="E39" s="147">
        <v>0.16</v>
      </c>
      <c r="F39" s="148">
        <v>5.9258167675480519E-2</v>
      </c>
      <c r="G39" s="148">
        <v>0.21218832621854092</v>
      </c>
      <c r="H39" s="147">
        <v>0.1</v>
      </c>
      <c r="I39" s="148">
        <v>4.5583205904215787E-2</v>
      </c>
      <c r="J39" s="148">
        <v>0.12125047212488051</v>
      </c>
      <c r="K39" s="147">
        <v>7.0000000000000007E-2</v>
      </c>
    </row>
    <row r="40" spans="1:11" x14ac:dyDescent="0.25">
      <c r="A40" s="219"/>
      <c r="B40" s="146" t="s">
        <v>134</v>
      </c>
      <c r="C40" s="148">
        <v>0.20948165657852819</v>
      </c>
      <c r="D40" s="148">
        <v>0.59634402038865875</v>
      </c>
      <c r="E40" s="147">
        <v>7.0000000000000007E-2</v>
      </c>
      <c r="F40" s="148">
        <v>0.11346923064670278</v>
      </c>
      <c r="G40" s="148">
        <v>0.41744081427206109</v>
      </c>
      <c r="H40" s="147">
        <v>0.04</v>
      </c>
      <c r="I40" s="148">
        <v>8.7284023574386749E-2</v>
      </c>
      <c r="J40" s="148">
        <v>0.23853760815546349</v>
      </c>
      <c r="K40" s="147">
        <v>0.03</v>
      </c>
    </row>
    <row r="41" spans="1:11" x14ac:dyDescent="0.25">
      <c r="A41" s="219">
        <v>2005</v>
      </c>
      <c r="B41" s="144" t="s">
        <v>17</v>
      </c>
      <c r="C41" s="145">
        <v>0.35</v>
      </c>
      <c r="D41" s="145">
        <v>0.55000000000000004</v>
      </c>
      <c r="E41" s="145">
        <v>0.16</v>
      </c>
      <c r="F41" s="145">
        <v>0.18</v>
      </c>
      <c r="G41" s="145">
        <v>0.14000000000000001</v>
      </c>
      <c r="H41" s="145">
        <v>0.1</v>
      </c>
      <c r="I41" s="145">
        <v>0.14000000000000001</v>
      </c>
      <c r="J41" s="145">
        <v>7.0000000000000007E-2</v>
      </c>
      <c r="K41" s="145">
        <v>7.0000000000000007E-2</v>
      </c>
    </row>
    <row r="42" spans="1:11" x14ac:dyDescent="0.25">
      <c r="A42" s="219"/>
      <c r="B42" s="144" t="s">
        <v>77</v>
      </c>
      <c r="C42" s="149">
        <v>0.35098941832038888</v>
      </c>
      <c r="D42" s="149">
        <v>0.55558540567437831</v>
      </c>
      <c r="E42" s="149">
        <v>0.1659925734074926</v>
      </c>
      <c r="F42" s="149">
        <v>8.6308873357472671E-2</v>
      </c>
      <c r="G42" s="149">
        <v>0.38890978397206483</v>
      </c>
      <c r="H42" s="149">
        <v>9.1745980641805544E-2</v>
      </c>
      <c r="I42" s="149">
        <v>6.3293173795479968E-2</v>
      </c>
      <c r="J42" s="149">
        <v>0.22223416226975132</v>
      </c>
      <c r="K42" s="149">
        <v>6.2015661774914195E-2</v>
      </c>
    </row>
    <row r="43" spans="1:11" x14ac:dyDescent="0.25">
      <c r="A43" s="219"/>
      <c r="B43" s="144" t="s">
        <v>133</v>
      </c>
      <c r="C43" s="149">
        <v>0.16994579032161825</v>
      </c>
      <c r="D43" s="149">
        <v>0.25559421803210214</v>
      </c>
      <c r="E43" s="145">
        <v>0.16</v>
      </c>
      <c r="F43" s="149">
        <v>9.2053969757543222E-2</v>
      </c>
      <c r="G43" s="149">
        <v>0.17891595262247151</v>
      </c>
      <c r="H43" s="149">
        <v>0.1</v>
      </c>
      <c r="I43" s="149">
        <v>7.0810745967340938E-2</v>
      </c>
      <c r="J43" s="149">
        <v>0.10223768721284085</v>
      </c>
      <c r="K43" s="145">
        <v>7.0000000000000007E-2</v>
      </c>
    </row>
    <row r="44" spans="1:11" x14ac:dyDescent="0.25">
      <c r="A44" s="219"/>
      <c r="B44" s="144" t="s">
        <v>134</v>
      </c>
      <c r="C44" s="149">
        <v>0.17114790941848909</v>
      </c>
      <c r="D44" s="149">
        <v>0.34894506399105368</v>
      </c>
      <c r="E44" s="145">
        <v>7.0000000000000007E-2</v>
      </c>
      <c r="F44" s="149">
        <v>9.2705117601681597E-2</v>
      </c>
      <c r="G44" s="149">
        <v>0.2442615447937376</v>
      </c>
      <c r="H44" s="145">
        <v>0.04</v>
      </c>
      <c r="I44" s="149">
        <v>7.1311628924370457E-2</v>
      </c>
      <c r="J44" s="149">
        <v>0.13957802559642146</v>
      </c>
      <c r="K44" s="145">
        <v>0.03</v>
      </c>
    </row>
    <row r="45" spans="1:11" x14ac:dyDescent="0.25">
      <c r="A45" s="219">
        <v>2006</v>
      </c>
      <c r="B45" s="146" t="s">
        <v>17</v>
      </c>
      <c r="C45" s="147">
        <v>0.18</v>
      </c>
      <c r="D45" s="147">
        <v>0.28000000000000003</v>
      </c>
      <c r="E45" s="147">
        <v>0.16</v>
      </c>
      <c r="F45" s="147">
        <v>0.09</v>
      </c>
      <c r="G45" s="147">
        <v>7.0000000000000007E-2</v>
      </c>
      <c r="H45" s="147">
        <v>0.1</v>
      </c>
      <c r="I45" s="147">
        <v>7.0000000000000007E-2</v>
      </c>
      <c r="J45" s="147">
        <v>0.04</v>
      </c>
      <c r="K45" s="147">
        <v>7.0000000000000007E-2</v>
      </c>
    </row>
    <row r="46" spans="1:11" x14ac:dyDescent="0.25">
      <c r="A46" s="219"/>
      <c r="B46" s="146" t="s">
        <v>77</v>
      </c>
      <c r="C46" s="148">
        <v>0.33529024493863585</v>
      </c>
      <c r="D46" s="148">
        <v>0.53073499379075884</v>
      </c>
      <c r="E46" s="148">
        <v>0.15856800145749483</v>
      </c>
      <c r="F46" s="148">
        <v>8.24484208865498E-2</v>
      </c>
      <c r="G46" s="148">
        <v>0.37151449565353117</v>
      </c>
      <c r="H46" s="148">
        <v>8.764233539783442E-2</v>
      </c>
      <c r="I46" s="148">
        <v>6.0462175316803188E-2</v>
      </c>
      <c r="J46" s="148">
        <v>0.21229399751630354</v>
      </c>
      <c r="K46" s="148">
        <v>5.9241804285855043E-2</v>
      </c>
    </row>
    <row r="47" spans="1:11" x14ac:dyDescent="0.25">
      <c r="A47" s="219"/>
      <c r="B47" s="146" t="s">
        <v>133</v>
      </c>
      <c r="C47" s="147">
        <v>0.49</v>
      </c>
      <c r="D47" s="147">
        <v>0.78</v>
      </c>
      <c r="E47" s="147">
        <v>7.0000000000000007E-2</v>
      </c>
      <c r="F47" s="147">
        <v>0.25</v>
      </c>
      <c r="G47" s="147">
        <v>0.2</v>
      </c>
      <c r="H47" s="147">
        <v>0.04</v>
      </c>
      <c r="I47" s="147">
        <v>0.2</v>
      </c>
      <c r="J47" s="147">
        <v>0.1</v>
      </c>
      <c r="K47" s="147">
        <v>0.03</v>
      </c>
    </row>
    <row r="48" spans="1:11" x14ac:dyDescent="0.25">
      <c r="A48" s="219"/>
      <c r="B48" s="146" t="s">
        <v>134</v>
      </c>
      <c r="C48" s="147">
        <v>0.24</v>
      </c>
      <c r="D48" s="147">
        <v>0.38</v>
      </c>
      <c r="E48" s="147">
        <v>0.16</v>
      </c>
      <c r="F48" s="147">
        <v>0.12</v>
      </c>
      <c r="G48" s="147">
        <v>0.1</v>
      </c>
      <c r="H48" s="147">
        <v>0.1</v>
      </c>
      <c r="I48" s="147">
        <v>0.1</v>
      </c>
      <c r="J48" s="147">
        <v>0.05</v>
      </c>
      <c r="K48" s="147">
        <v>7.0000000000000007E-2</v>
      </c>
    </row>
    <row r="49" spans="1:11" x14ac:dyDescent="0.25">
      <c r="A49" s="219">
        <v>2007</v>
      </c>
      <c r="B49" s="144" t="s">
        <v>17</v>
      </c>
      <c r="C49" s="145">
        <v>0.18</v>
      </c>
      <c r="D49" s="145">
        <v>0.28000000000000003</v>
      </c>
      <c r="E49" s="145">
        <v>0.16</v>
      </c>
      <c r="F49" s="145">
        <v>0.09</v>
      </c>
      <c r="G49" s="145">
        <v>7.0000000000000007E-2</v>
      </c>
      <c r="H49" s="145">
        <v>0.1</v>
      </c>
      <c r="I49" s="145">
        <v>7.0000000000000007E-2</v>
      </c>
      <c r="J49" s="145">
        <v>0.04</v>
      </c>
      <c r="K49" s="145">
        <v>7.0000000000000007E-2</v>
      </c>
    </row>
    <row r="50" spans="1:11" x14ac:dyDescent="0.25">
      <c r="A50" s="219"/>
      <c r="B50" s="144" t="s">
        <v>77</v>
      </c>
      <c r="C50" s="149">
        <v>0.31959889571539452</v>
      </c>
      <c r="D50" s="149">
        <v>0.50589696686250818</v>
      </c>
      <c r="E50" s="149">
        <v>0.15114712976778502</v>
      </c>
      <c r="F50" s="149">
        <v>7.858989238903144E-2</v>
      </c>
      <c r="G50" s="149">
        <v>0.35412787680375574</v>
      </c>
      <c r="H50" s="149">
        <v>8.3540735329751453E-2</v>
      </c>
      <c r="I50" s="149">
        <v>5.7632587751956385E-2</v>
      </c>
      <c r="J50" s="149">
        <v>0.20235878674500324</v>
      </c>
      <c r="K50" s="149">
        <v>5.6469329232683128E-2</v>
      </c>
    </row>
    <row r="51" spans="1:11" x14ac:dyDescent="0.25">
      <c r="A51" s="219"/>
      <c r="B51" s="144" t="s">
        <v>133</v>
      </c>
      <c r="C51" s="145">
        <v>0.49</v>
      </c>
      <c r="D51" s="145">
        <v>0.78</v>
      </c>
      <c r="E51" s="145">
        <v>7.0000000000000007E-2</v>
      </c>
      <c r="F51" s="145">
        <v>0.25</v>
      </c>
      <c r="G51" s="145">
        <v>0.2</v>
      </c>
      <c r="H51" s="145">
        <v>0.04</v>
      </c>
      <c r="I51" s="145">
        <v>0.2</v>
      </c>
      <c r="J51" s="145">
        <v>0.1</v>
      </c>
      <c r="K51" s="145">
        <v>0.03</v>
      </c>
    </row>
    <row r="52" spans="1:11" x14ac:dyDescent="0.25">
      <c r="A52" s="219"/>
      <c r="B52" s="144" t="s">
        <v>134</v>
      </c>
      <c r="C52" s="145">
        <v>0.24</v>
      </c>
      <c r="D52" s="145">
        <v>0.38</v>
      </c>
      <c r="E52" s="145">
        <v>0.16</v>
      </c>
      <c r="F52" s="145">
        <v>0.12</v>
      </c>
      <c r="G52" s="145">
        <v>0.1</v>
      </c>
      <c r="H52" s="145">
        <v>0.1</v>
      </c>
      <c r="I52" s="145">
        <v>0.1</v>
      </c>
      <c r="J52" s="145">
        <v>0.05</v>
      </c>
      <c r="K52" s="145">
        <v>7.0000000000000007E-2</v>
      </c>
    </row>
    <row r="53" spans="1:11" x14ac:dyDescent="0.25">
      <c r="A53" s="219">
        <v>2008</v>
      </c>
      <c r="B53" s="146" t="s">
        <v>17</v>
      </c>
      <c r="C53" s="147">
        <v>0.25</v>
      </c>
      <c r="D53" s="147">
        <v>0.41</v>
      </c>
      <c r="E53" s="147">
        <v>0.16</v>
      </c>
      <c r="F53" s="147">
        <v>0.13</v>
      </c>
      <c r="G53" s="147">
        <v>0.1</v>
      </c>
      <c r="H53" s="147">
        <v>0.1</v>
      </c>
      <c r="I53" s="147">
        <v>0.1</v>
      </c>
      <c r="J53" s="147">
        <v>0.05</v>
      </c>
      <c r="K53" s="147">
        <v>7.0000000000000007E-2</v>
      </c>
    </row>
    <row r="54" spans="1:11" x14ac:dyDescent="0.25">
      <c r="A54" s="219"/>
      <c r="B54" s="146" t="s">
        <v>133</v>
      </c>
      <c r="C54" s="147">
        <v>0.42</v>
      </c>
      <c r="D54" s="147">
        <v>0.68</v>
      </c>
      <c r="E54" s="147">
        <v>7.0000000000000007E-2</v>
      </c>
      <c r="F54" s="147">
        <v>0.21</v>
      </c>
      <c r="G54" s="147">
        <v>0.18</v>
      </c>
      <c r="H54" s="147">
        <v>0.04</v>
      </c>
      <c r="I54" s="147">
        <v>0.16</v>
      </c>
      <c r="J54" s="147">
        <v>0.08</v>
      </c>
      <c r="K54" s="147">
        <v>0.03</v>
      </c>
    </row>
    <row r="55" spans="1:11" x14ac:dyDescent="0.25">
      <c r="A55" s="219"/>
      <c r="B55" s="146" t="s">
        <v>134</v>
      </c>
      <c r="C55" s="147">
        <v>0.16</v>
      </c>
      <c r="D55" s="147">
        <v>0.26</v>
      </c>
      <c r="E55" s="147">
        <v>0.16</v>
      </c>
      <c r="F55" s="147">
        <v>0.08</v>
      </c>
      <c r="G55" s="147">
        <v>7.0000000000000007E-2</v>
      </c>
      <c r="H55" s="147">
        <v>0.1</v>
      </c>
      <c r="I55" s="147">
        <v>0.06</v>
      </c>
      <c r="J55" s="147">
        <v>0.03</v>
      </c>
      <c r="K55" s="147">
        <v>7.0000000000000007E-2</v>
      </c>
    </row>
    <row r="56" spans="1:11" x14ac:dyDescent="0.25">
      <c r="A56" s="219">
        <v>2009</v>
      </c>
      <c r="B56" s="144" t="s">
        <v>17</v>
      </c>
      <c r="C56" s="145">
        <v>0.25</v>
      </c>
      <c r="D56" s="145">
        <v>0.41</v>
      </c>
      <c r="E56" s="145">
        <v>0.16</v>
      </c>
      <c r="F56" s="145">
        <v>0.13</v>
      </c>
      <c r="G56" s="145">
        <v>0.1</v>
      </c>
      <c r="H56" s="145">
        <v>0.1</v>
      </c>
      <c r="I56" s="145">
        <v>0.1</v>
      </c>
      <c r="J56" s="145">
        <v>0.05</v>
      </c>
      <c r="K56" s="145">
        <v>7.0000000000000007E-2</v>
      </c>
    </row>
    <row r="57" spans="1:11" x14ac:dyDescent="0.25">
      <c r="A57" s="219"/>
      <c r="B57" s="144" t="s">
        <v>133</v>
      </c>
      <c r="C57" s="145">
        <v>0.42</v>
      </c>
      <c r="D57" s="145">
        <v>0.68</v>
      </c>
      <c r="E57" s="145">
        <v>7.0000000000000007E-2</v>
      </c>
      <c r="F57" s="145">
        <v>0.21</v>
      </c>
      <c r="G57" s="145">
        <v>0.18</v>
      </c>
      <c r="H57" s="145">
        <v>0.04</v>
      </c>
      <c r="I57" s="145">
        <v>0.16</v>
      </c>
      <c r="J57" s="145">
        <v>0.08</v>
      </c>
      <c r="K57" s="145">
        <v>0.03</v>
      </c>
    </row>
    <row r="58" spans="1:11" x14ac:dyDescent="0.25">
      <c r="A58" s="219"/>
      <c r="B58" s="144" t="s">
        <v>134</v>
      </c>
      <c r="C58" s="145">
        <v>0.16</v>
      </c>
      <c r="D58" s="145">
        <v>0.26</v>
      </c>
      <c r="E58" s="145">
        <v>0.16</v>
      </c>
      <c r="F58" s="145">
        <v>0.08</v>
      </c>
      <c r="G58" s="145">
        <v>7.0000000000000007E-2</v>
      </c>
      <c r="H58" s="145">
        <v>0.1</v>
      </c>
      <c r="I58" s="145">
        <v>0.06</v>
      </c>
      <c r="J58" s="145">
        <v>0.03</v>
      </c>
      <c r="K58" s="145">
        <v>7.0000000000000007E-2</v>
      </c>
    </row>
    <row r="59" spans="1:11" x14ac:dyDescent="0.25">
      <c r="A59" s="219">
        <v>2010</v>
      </c>
      <c r="B59" s="146" t="s">
        <v>17</v>
      </c>
      <c r="C59" s="148">
        <v>8.4842420611144401E-2</v>
      </c>
      <c r="D59" s="148">
        <v>8.3754643499101264E-2</v>
      </c>
      <c r="E59" s="148">
        <v>6.4463583336270405E-2</v>
      </c>
      <c r="F59" s="148">
        <v>4.5956311164369885E-2</v>
      </c>
      <c r="G59" s="148">
        <v>5.8628250449370888E-2</v>
      </c>
      <c r="H59" s="148">
        <v>4.1833824645496308E-2</v>
      </c>
      <c r="I59" s="148">
        <v>3.5351008587976837E-2</v>
      </c>
      <c r="J59" s="148">
        <v>3.3501857399640504E-2</v>
      </c>
      <c r="K59" s="148">
        <v>2.9508371137550279E-2</v>
      </c>
    </row>
    <row r="60" spans="1:11" x14ac:dyDescent="0.25">
      <c r="A60" s="219"/>
      <c r="B60" s="146" t="s">
        <v>133</v>
      </c>
      <c r="C60" s="148">
        <v>0.12853535640723018</v>
      </c>
      <c r="D60" s="148">
        <v>0.24578935268044338</v>
      </c>
      <c r="E60" s="148">
        <v>0.14312415347469873</v>
      </c>
      <c r="F60" s="148">
        <v>6.9623318053916361E-2</v>
      </c>
      <c r="G60" s="148">
        <v>0.17205254687631039</v>
      </c>
      <c r="H60" s="148">
        <v>8.8076402138276139E-2</v>
      </c>
      <c r="I60" s="148">
        <v>5.3556398503012581E-2</v>
      </c>
      <c r="J60" s="148">
        <v>9.8315741072177346E-2</v>
      </c>
      <c r="K60" s="148">
        <v>6.5088059817938526E-2</v>
      </c>
    </row>
    <row r="61" spans="1:11" x14ac:dyDescent="0.25">
      <c r="A61" s="219"/>
      <c r="B61" s="146" t="s">
        <v>134</v>
      </c>
      <c r="C61" s="148">
        <v>0.22793390817588871</v>
      </c>
      <c r="D61" s="148">
        <v>0.37092500606215045</v>
      </c>
      <c r="E61" s="148">
        <v>0.22897546720866208</v>
      </c>
      <c r="F61" s="148">
        <v>0.12346420026193973</v>
      </c>
      <c r="G61" s="148">
        <v>0.25964750424350536</v>
      </c>
      <c r="H61" s="148">
        <v>0.14090797982071512</v>
      </c>
      <c r="I61" s="148">
        <v>9.4972461739953634E-2</v>
      </c>
      <c r="J61" s="148">
        <v>0.14837000242486018</v>
      </c>
      <c r="K61" s="148">
        <v>0.10568098486553634</v>
      </c>
    </row>
    <row r="62" spans="1:11" x14ac:dyDescent="0.25">
      <c r="A62" s="219">
        <v>2011</v>
      </c>
      <c r="B62" s="144" t="s">
        <v>17</v>
      </c>
      <c r="C62" s="149">
        <v>0.18673455805560435</v>
      </c>
      <c r="D62" s="149">
        <v>0.16692240590217347</v>
      </c>
      <c r="E62" s="149">
        <v>0.13522178033679741</v>
      </c>
      <c r="F62" s="149">
        <v>0.10114788561345237</v>
      </c>
      <c r="G62" s="149">
        <v>0.11684568413152144</v>
      </c>
      <c r="H62" s="149">
        <v>3.9848671995242578E-2</v>
      </c>
      <c r="I62" s="149">
        <v>7.7806065856501821E-2</v>
      </c>
      <c r="J62" s="149">
        <v>6.6768962360869391E-2</v>
      </c>
      <c r="K62" s="149">
        <v>2.9886503996431928E-2</v>
      </c>
    </row>
    <row r="63" spans="1:11" x14ac:dyDescent="0.25">
      <c r="A63" s="219"/>
      <c r="B63" s="144" t="s">
        <v>133</v>
      </c>
      <c r="C63" s="149">
        <v>0.29502020895733594</v>
      </c>
      <c r="D63" s="149">
        <v>0.30778502440980177</v>
      </c>
      <c r="E63" s="149">
        <v>0.23048435393449382</v>
      </c>
      <c r="F63" s="149">
        <v>0.15980261318522365</v>
      </c>
      <c r="G63" s="149">
        <v>0.21544951708686125</v>
      </c>
      <c r="H63" s="149">
        <v>6.7921716435733817E-2</v>
      </c>
      <c r="I63" s="149">
        <v>0.12292508706555665</v>
      </c>
      <c r="J63" s="149">
        <v>0.12311400976392071</v>
      </c>
      <c r="K63" s="149">
        <v>5.0941287326800366E-2</v>
      </c>
    </row>
    <row r="64" spans="1:11" x14ac:dyDescent="0.25">
      <c r="A64" s="219"/>
      <c r="B64" s="144" t="s">
        <v>134</v>
      </c>
      <c r="C64" s="149">
        <v>0.41037760451143857</v>
      </c>
      <c r="D64" s="149">
        <v>0.41018903560294123</v>
      </c>
      <c r="E64" s="149">
        <v>0.31374606827902762</v>
      </c>
      <c r="F64" s="149">
        <v>0.22228786911036258</v>
      </c>
      <c r="G64" s="149">
        <v>0.28713232492205887</v>
      </c>
      <c r="H64" s="149">
        <v>9.2458212970634363E-2</v>
      </c>
      <c r="I64" s="149">
        <v>0.17099066854643274</v>
      </c>
      <c r="J64" s="149">
        <v>0.16407561424117648</v>
      </c>
      <c r="K64" s="149">
        <v>6.9343659727975765E-2</v>
      </c>
    </row>
    <row r="65" spans="1:11" s="153" customFormat="1" x14ac:dyDescent="0.25">
      <c r="A65" s="150"/>
      <c r="B65" s="151"/>
      <c r="C65" s="152"/>
      <c r="D65" s="152"/>
      <c r="E65" s="152"/>
      <c r="F65" s="152"/>
      <c r="G65" s="152"/>
      <c r="H65" s="152"/>
      <c r="I65" s="152"/>
      <c r="J65" s="152"/>
      <c r="K65" s="152"/>
    </row>
    <row r="66" spans="1:11" s="153" customFormat="1" x14ac:dyDescent="0.25">
      <c r="A66" s="150"/>
      <c r="B66" s="151"/>
      <c r="C66" s="152"/>
      <c r="D66" s="152"/>
      <c r="E66" s="152"/>
      <c r="F66" s="152"/>
      <c r="G66" s="152"/>
      <c r="H66" s="152"/>
      <c r="I66" s="152"/>
      <c r="J66" s="152"/>
      <c r="K66" s="152" t="s">
        <v>30</v>
      </c>
    </row>
    <row r="67" spans="1:11" x14ac:dyDescent="0.25">
      <c r="A67" s="220" t="s">
        <v>122</v>
      </c>
      <c r="B67" s="219" t="s">
        <v>44</v>
      </c>
      <c r="C67" s="219" t="s">
        <v>123</v>
      </c>
      <c r="D67" s="219"/>
      <c r="E67" s="219"/>
      <c r="F67" s="219" t="s">
        <v>124</v>
      </c>
      <c r="G67" s="219"/>
      <c r="H67" s="219"/>
      <c r="I67" s="219" t="s">
        <v>125</v>
      </c>
      <c r="J67" s="219"/>
      <c r="K67" s="219"/>
    </row>
    <row r="68" spans="1:11" x14ac:dyDescent="0.25">
      <c r="A68" s="221"/>
      <c r="B68" s="219"/>
      <c r="C68" s="143" t="s">
        <v>126</v>
      </c>
      <c r="D68" s="143" t="s">
        <v>127</v>
      </c>
      <c r="E68" s="143" t="s">
        <v>128</v>
      </c>
      <c r="F68" s="143" t="s">
        <v>129</v>
      </c>
      <c r="G68" s="143" t="s">
        <v>130</v>
      </c>
      <c r="H68" s="143" t="s">
        <v>131</v>
      </c>
      <c r="I68" s="143" t="s">
        <v>129</v>
      </c>
      <c r="J68" s="143" t="s">
        <v>130</v>
      </c>
      <c r="K68" s="143" t="s">
        <v>131</v>
      </c>
    </row>
    <row r="69" spans="1:11" x14ac:dyDescent="0.25">
      <c r="A69" s="219">
        <v>2012</v>
      </c>
      <c r="B69" s="154" t="s">
        <v>17</v>
      </c>
      <c r="C69" s="155">
        <v>0.19134144094496958</v>
      </c>
      <c r="D69" s="155">
        <v>0.15773540299811856</v>
      </c>
      <c r="E69" s="155">
        <v>6.391547846845276E-2</v>
      </c>
      <c r="F69" s="155">
        <v>4.7051174002861372E-2</v>
      </c>
      <c r="G69" s="155">
        <v>0.110414782098683</v>
      </c>
      <c r="H69" s="155">
        <v>4.0351509989568775E-2</v>
      </c>
      <c r="I69" s="155">
        <v>3.4504194268765005E-2</v>
      </c>
      <c r="J69" s="155">
        <v>6.309416119924742E-2</v>
      </c>
      <c r="K69" s="155">
        <v>2.9942281703333511E-2</v>
      </c>
    </row>
    <row r="70" spans="1:11" x14ac:dyDescent="0.25">
      <c r="A70" s="219"/>
      <c r="B70" s="154" t="s">
        <v>133</v>
      </c>
      <c r="C70" s="155">
        <v>0.21335142389711845</v>
      </c>
      <c r="D70" s="155">
        <v>0.23255936766471461</v>
      </c>
      <c r="E70" s="155">
        <v>8.1645637891603243E-2</v>
      </c>
      <c r="F70" s="155">
        <v>5.2463464892734041E-2</v>
      </c>
      <c r="G70" s="155">
        <v>0.16279155736530024</v>
      </c>
      <c r="H70" s="155">
        <v>4.8766946467031745E-2</v>
      </c>
      <c r="I70" s="155">
        <v>3.8473207588004966E-2</v>
      </c>
      <c r="J70" s="155">
        <v>9.3023747065885842E-2</v>
      </c>
      <c r="K70" s="155">
        <v>3.4896061622014689E-2</v>
      </c>
    </row>
    <row r="71" spans="1:11" x14ac:dyDescent="0.25">
      <c r="A71" s="219"/>
      <c r="B71" s="154" t="s">
        <v>134</v>
      </c>
      <c r="C71" s="155">
        <v>0.32815220988182225</v>
      </c>
      <c r="D71" s="155">
        <v>0.35276708145995511</v>
      </c>
      <c r="E71" s="155">
        <v>0.12467536320342404</v>
      </c>
      <c r="F71" s="155">
        <v>8.0693166364382521E-2</v>
      </c>
      <c r="G71" s="155">
        <v>0.24693695702196861</v>
      </c>
      <c r="H71" s="155">
        <v>7.4679465297384187E-2</v>
      </c>
      <c r="I71" s="155">
        <v>5.9174988667213851E-2</v>
      </c>
      <c r="J71" s="155">
        <v>0.14110683258398204</v>
      </c>
      <c r="K71" s="155">
        <v>5.3541781585839214E-2</v>
      </c>
    </row>
    <row r="72" spans="1:11" x14ac:dyDescent="0.25">
      <c r="A72" s="219">
        <v>2013</v>
      </c>
      <c r="B72" s="144" t="s">
        <v>17</v>
      </c>
      <c r="C72" s="149">
        <v>0.12</v>
      </c>
      <c r="D72" s="149">
        <v>0.128</v>
      </c>
      <c r="E72" s="149">
        <v>4.5408450704225355E-2</v>
      </c>
      <c r="F72" s="149">
        <v>2.9508196721311473E-2</v>
      </c>
      <c r="G72" s="149">
        <v>8.9599999999999999E-2</v>
      </c>
      <c r="H72" s="149">
        <v>2.7242417245649759E-2</v>
      </c>
      <c r="I72" s="149">
        <v>2.1639344262295083E-2</v>
      </c>
      <c r="J72" s="149">
        <v>5.1200000000000002E-2</v>
      </c>
      <c r="K72" s="149">
        <v>1.9552704603177939E-2</v>
      </c>
    </row>
    <row r="73" spans="1:11" x14ac:dyDescent="0.25">
      <c r="A73" s="219"/>
      <c r="B73" s="144" t="s">
        <v>133</v>
      </c>
      <c r="C73" s="149">
        <v>0.217</v>
      </c>
      <c r="D73" s="149">
        <v>0.24</v>
      </c>
      <c r="E73" s="149">
        <v>8.3676056338028174E-2</v>
      </c>
      <c r="F73" s="149">
        <v>5.3360655737704911E-2</v>
      </c>
      <c r="G73" s="149">
        <v>0.16800000000000001</v>
      </c>
      <c r="H73" s="149">
        <v>4.9831531663902945E-2</v>
      </c>
      <c r="I73" s="149">
        <v>3.9131147540983603E-2</v>
      </c>
      <c r="J73" s="149">
        <v>9.5999999999999988E-2</v>
      </c>
      <c r="K73" s="149">
        <v>3.5585071681954621E-2</v>
      </c>
    </row>
    <row r="74" spans="1:11" x14ac:dyDescent="0.25">
      <c r="A74" s="219"/>
      <c r="B74" s="144" t="s">
        <v>134</v>
      </c>
      <c r="C74" s="149">
        <v>0.28000000000000003</v>
      </c>
      <c r="D74" s="149">
        <v>0.35399999999999998</v>
      </c>
      <c r="E74" s="149">
        <v>0.11608450704225354</v>
      </c>
      <c r="F74" s="149">
        <v>6.8852459016393447E-2</v>
      </c>
      <c r="G74" s="149">
        <v>0.24779999999999999</v>
      </c>
      <c r="H74" s="149">
        <v>6.7249805839508001E-2</v>
      </c>
      <c r="I74" s="149">
        <v>5.0491803278688532E-2</v>
      </c>
      <c r="J74" s="149">
        <v>0.14159999999999998</v>
      </c>
      <c r="K74" s="149">
        <v>4.7096643647278613E-2</v>
      </c>
    </row>
  </sheetData>
  <mergeCells count="35">
    <mergeCell ref="C67:E67"/>
    <mergeCell ref="F67:H67"/>
    <mergeCell ref="I67:K67"/>
    <mergeCell ref="A69:A71"/>
    <mergeCell ref="A72:A74"/>
    <mergeCell ref="B67:B68"/>
    <mergeCell ref="A53:A55"/>
    <mergeCell ref="A56:A58"/>
    <mergeCell ref="A59:A61"/>
    <mergeCell ref="A62:A64"/>
    <mergeCell ref="A67:A68"/>
    <mergeCell ref="A49:A52"/>
    <mergeCell ref="A19:A20"/>
    <mergeCell ref="A21:A22"/>
    <mergeCell ref="A23:A24"/>
    <mergeCell ref="A25:A26"/>
    <mergeCell ref="A27:A28"/>
    <mergeCell ref="A29:A30"/>
    <mergeCell ref="A31:A32"/>
    <mergeCell ref="A33:A36"/>
    <mergeCell ref="A37:A40"/>
    <mergeCell ref="A41:A44"/>
    <mergeCell ref="A45:A48"/>
    <mergeCell ref="I3:K3"/>
    <mergeCell ref="A5:A6"/>
    <mergeCell ref="A17:A18"/>
    <mergeCell ref="A3:A4"/>
    <mergeCell ref="B3:B4"/>
    <mergeCell ref="C3:E3"/>
    <mergeCell ref="F3:H3"/>
    <mergeCell ref="A7:A8"/>
    <mergeCell ref="A9:A10"/>
    <mergeCell ref="A11:A12"/>
    <mergeCell ref="A13:A14"/>
    <mergeCell ref="A15:A1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Leves</vt:lpstr>
      <vt:lpstr>Coml Leve</vt:lpstr>
      <vt:lpstr>Coml leve ensaiado como pesado</vt:lpstr>
      <vt:lpstr>pesados gkWh</vt:lpstr>
      <vt:lpstr>pesados gkm</vt:lpstr>
      <vt:lpstr>deterior_leve</vt:lpstr>
      <vt:lpstr>deterior_com leve</vt:lpstr>
      <vt:lpstr>motos</vt:lpstr>
      <vt:lpstr>evaporativa</vt:lpstr>
      <vt:lpstr>GNV</vt:lpstr>
      <vt:lpstr>N2O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Silmara Regina da Silva</dc:creator>
  <cp:lastModifiedBy>Silmara Regina da Silva       </cp:lastModifiedBy>
  <dcterms:created xsi:type="dcterms:W3CDTF">2014-10-16T18:27:16Z</dcterms:created>
  <dcterms:modified xsi:type="dcterms:W3CDTF">2024-10-17T18:55:11Z</dcterms:modified>
</cp:coreProperties>
</file>